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mu1990\Desktop\"/>
    </mc:Choice>
  </mc:AlternateContent>
  <xr:revisionPtr revIDLastSave="0" documentId="13_ncr:1_{18D3D33A-414B-4436-8578-96C3C3B3A1FC}" xr6:coauthVersionLast="47" xr6:coauthVersionMax="47" xr10:uidLastSave="{00000000-0000-0000-0000-000000000000}"/>
  <bookViews>
    <workbookView xWindow="-110" yWindow="-110" windowWidth="34620" windowHeight="13900" activeTab="3" xr2:uid="{032074FF-2696-410F-81DF-8CFE2BB77639}"/>
  </bookViews>
  <sheets>
    <sheet name="מחוון איכות אשכול 3" sheetId="1" r:id="rId1"/>
    <sheet name="מחוון ראיון" sheetId="2" r:id="rId2"/>
    <sheet name="קריטריונים אשכול 3" sheetId="3" r:id="rId3"/>
    <sheet name="סיכום הצעות" sheetId="4"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4" l="1"/>
  <c r="L16" i="4"/>
  <c r="I16" i="4"/>
  <c r="H16" i="4"/>
  <c r="G16" i="4"/>
  <c r="F16" i="4"/>
  <c r="E16" i="4"/>
  <c r="D16" i="4"/>
  <c r="L14" i="4"/>
  <c r="I14" i="4"/>
  <c r="H14" i="4"/>
  <c r="G14" i="4"/>
  <c r="F14" i="4"/>
  <c r="E14" i="4"/>
  <c r="D14" i="4"/>
  <c r="L12" i="4"/>
  <c r="I12" i="4"/>
  <c r="I13" i="4" s="1"/>
  <c r="H12" i="4"/>
  <c r="H13" i="4" s="1"/>
  <c r="G12" i="4"/>
  <c r="G13" i="4" s="1"/>
  <c r="F12" i="4"/>
  <c r="F13" i="4" s="1"/>
  <c r="E12" i="4"/>
  <c r="E13" i="4" s="1"/>
  <c r="D12" i="4"/>
  <c r="D13" i="4" s="1"/>
  <c r="L10" i="4"/>
  <c r="I10" i="4"/>
  <c r="I11" i="4" s="1"/>
  <c r="H10" i="4"/>
  <c r="H11" i="4" s="1"/>
  <c r="G10" i="4"/>
  <c r="G11" i="4" s="1"/>
  <c r="F10" i="4"/>
  <c r="F11" i="4" s="1"/>
  <c r="E10" i="4"/>
  <c r="E11" i="4" s="1"/>
  <c r="D10" i="4"/>
  <c r="D11" i="4" s="1"/>
  <c r="L8" i="4"/>
  <c r="I8" i="4"/>
  <c r="I9" i="4" s="1"/>
  <c r="H8" i="4"/>
  <c r="H9" i="4" s="1"/>
  <c r="G8" i="4"/>
  <c r="G9" i="4" s="1"/>
  <c r="F8" i="4"/>
  <c r="F9" i="4" s="1"/>
  <c r="E8" i="4"/>
  <c r="E9" i="4" s="1"/>
  <c r="D8" i="4"/>
  <c r="D9" i="4" s="1"/>
  <c r="J7" i="4"/>
  <c r="N1" i="4"/>
  <c r="J36" i="3"/>
  <c r="H36" i="3"/>
  <c r="F36" i="3"/>
  <c r="J35" i="3"/>
  <c r="H35" i="3"/>
  <c r="F35" i="3"/>
  <c r="J34" i="3"/>
  <c r="H34" i="3"/>
  <c r="F34" i="3"/>
  <c r="J33" i="3"/>
  <c r="H33" i="3"/>
  <c r="F33" i="3"/>
  <c r="J32" i="3"/>
  <c r="H32" i="3"/>
  <c r="F32" i="3"/>
  <c r="J31" i="3"/>
  <c r="H31" i="3"/>
  <c r="F31" i="3"/>
  <c r="J30" i="3"/>
  <c r="H30" i="3"/>
  <c r="F30" i="3"/>
  <c r="J29" i="3"/>
  <c r="H29" i="3"/>
  <c r="F29" i="3"/>
  <c r="J28" i="3"/>
  <c r="H28" i="3"/>
  <c r="F28" i="3"/>
  <c r="J27" i="3"/>
  <c r="H27" i="3"/>
  <c r="F27" i="3"/>
  <c r="J26" i="3"/>
  <c r="H26" i="3"/>
  <c r="F26" i="3"/>
  <c r="J25" i="3"/>
  <c r="H25" i="3"/>
  <c r="F25" i="3"/>
  <c r="J24" i="3"/>
  <c r="H24" i="3"/>
  <c r="F24" i="3"/>
  <c r="J23" i="3"/>
  <c r="H23" i="3"/>
  <c r="F23" i="3"/>
  <c r="D20" i="3"/>
  <c r="D17" i="3"/>
  <c r="D7" i="3"/>
  <c r="K1" i="3"/>
  <c r="I19" i="1"/>
  <c r="I16" i="1"/>
  <c r="H15" i="1"/>
  <c r="I15" i="1" s="1"/>
  <c r="H14" i="1"/>
  <c r="I14" i="1" s="1"/>
  <c r="H13" i="1"/>
  <c r="I13" i="1" s="1"/>
  <c r="H9" i="1"/>
  <c r="H5" i="1"/>
  <c r="F15" i="4" l="1"/>
  <c r="H17" i="4"/>
  <c r="E17" i="4"/>
  <c r="J37" i="3"/>
  <c r="J38" i="3" s="1"/>
  <c r="F37" i="3"/>
  <c r="F38" i="3" s="1"/>
  <c r="H37" i="3"/>
  <c r="H38" i="3" s="1"/>
  <c r="E15" i="4"/>
  <c r="F17" i="4"/>
  <c r="D17" i="4"/>
  <c r="D15" i="4"/>
  <c r="J12" i="4"/>
  <c r="M12" i="4" s="1"/>
  <c r="J8" i="4"/>
  <c r="M8" i="4" s="1"/>
  <c r="H15" i="4"/>
  <c r="I17" i="4"/>
  <c r="G17" i="4"/>
  <c r="G15" i="4"/>
  <c r="J10" i="4"/>
  <c r="M10" i="4" s="1"/>
  <c r="I15" i="4"/>
  <c r="J14" i="4" l="1"/>
  <c r="M14" i="4" s="1"/>
  <c r="J16" i="4"/>
  <c r="M16" i="4" s="1"/>
</calcChain>
</file>

<file path=xl/sharedStrings.xml><?xml version="1.0" encoding="utf-8"?>
<sst xmlns="http://schemas.openxmlformats.org/spreadsheetml/2006/main" count="233" uniqueCount="153">
  <si>
    <t>מס' מציע: ______________________</t>
  </si>
  <si>
    <t>סעיף ראשי</t>
  </si>
  <si>
    <t>סעיף משנה</t>
  </si>
  <si>
    <t>ההיקף הנדרש</t>
  </si>
  <si>
    <t>מרכיב ציון</t>
  </si>
  <si>
    <t>משקל</t>
  </si>
  <si>
    <t>היקף שהוצג</t>
  </si>
  <si>
    <t>ציון משוקלל לסעיף</t>
  </si>
  <si>
    <t>ציון כולל</t>
  </si>
  <si>
    <t>ניסיון המציע</t>
  </si>
  <si>
    <t xml:space="preserve">מספר פרויקטים שהפעיל המציע </t>
  </si>
  <si>
    <t>פחות מ- 1 פרויקטים</t>
  </si>
  <si>
    <t>פסול</t>
  </si>
  <si>
    <t>1 פרויקטים</t>
  </si>
  <si>
    <t>2-3 פרויקטים</t>
  </si>
  <si>
    <t xml:space="preserve"> 4 פרויקטים ומעלה</t>
  </si>
  <si>
    <t xml:space="preserve">שנות ניסיון בהפעלת וניהול תכניות </t>
  </si>
  <si>
    <t>פחות מ- 3 שנים</t>
  </si>
  <si>
    <t>3 שנים</t>
  </si>
  <si>
    <t>4-9 שנים</t>
  </si>
  <si>
    <t xml:space="preserve"> 10 שנים ומעלה</t>
  </si>
  <si>
    <t>ראיון לנציג המציע ולמנהל הפרויקט</t>
  </si>
  <si>
    <t>ציון 1 - 10</t>
  </si>
  <si>
    <t>בהתאם לציון המנקדים</t>
  </si>
  <si>
    <t>תכנית מתודולוגית ותפיסתית</t>
  </si>
  <si>
    <t>חוות דעת על המציע</t>
  </si>
  <si>
    <r>
      <t xml:space="preserve">חוות דעת שנלקחה מאנשי הקשר כפי שמפורט בטופס בדיקת ההצעות </t>
    </r>
    <r>
      <rPr>
        <b/>
        <sz val="11"/>
        <rFont val="Arial"/>
        <family val="2"/>
      </rPr>
      <t>(*)</t>
    </r>
  </si>
  <si>
    <t>חוות דעת מס' 1</t>
  </si>
  <si>
    <t>חוות דעת מס' 2</t>
  </si>
  <si>
    <t>חוות דעת מס' 3</t>
  </si>
  <si>
    <t>צוות המציע</t>
  </si>
  <si>
    <t>מנהל הפרויקט</t>
  </si>
  <si>
    <t>השכלת המנהל</t>
  </si>
  <si>
    <t>פחות מתואר ראשון</t>
  </si>
  <si>
    <t>תואר ראשון</t>
  </si>
  <si>
    <t>תואר שני ומעלה</t>
  </si>
  <si>
    <t>תואר שני ומעלה בתחומי ה STEM</t>
  </si>
  <si>
    <t>שנות ניסיון</t>
  </si>
  <si>
    <t>פחות מ- 7 שנים</t>
  </si>
  <si>
    <t>7 שנים</t>
  </si>
  <si>
    <t>7-9 שנים</t>
  </si>
  <si>
    <t>10 שנים ומעלה</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</si>
  <si>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</si>
  <si>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</si>
  <si>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</si>
  <si>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רכיב</t>
  </si>
  <si>
    <t>ניקוד 1-10</t>
  </si>
  <si>
    <t>פירוט הניקוד</t>
  </si>
  <si>
    <t>התרשמות מנסיונו הקודם של המציע ורלוונטיות נסיונו לנדרש במכרז</t>
  </si>
  <si>
    <t>התרשמות מיכולתו של המציע לעמוד בדרישות המכרז</t>
  </si>
  <si>
    <t xml:space="preserve">         התרשמות מיכולותיו וזמינותו של מנהל הפרויקט </t>
  </si>
  <si>
    <t>התרשמות מנסיונו הקודם של מנהל הפרויקט ורלוונטיות נסיונו לנדרש במכרז</t>
  </si>
  <si>
    <t xml:space="preserve"> התרשמות מיכולות המציע להעמיד אנשי צוות מתאימים ולעמוד בדרישות המכרז</t>
  </si>
  <si>
    <t>הציון הסופי יהיה ממוצע הציונים שניתנו לכל רכיב.</t>
  </si>
  <si>
    <t>שם המנקדים:</t>
  </si>
  <si>
    <t>חתימה:</t>
  </si>
  <si>
    <t>ראיון</t>
  </si>
  <si>
    <t>תכנית</t>
  </si>
  <si>
    <t>נושא מקצועי</t>
  </si>
  <si>
    <t>התרשמות מנושא מקצועי</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</si>
  <si>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</si>
  <si>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</si>
  <si>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</si>
  <si>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</si>
  <si>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</si>
  <si>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</si>
  <si>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</si>
  <si>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</si>
  <si>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</si>
  <si>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</si>
  <si>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</si>
  <si>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</si>
  <si>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</si>
  <si>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</si>
  <si>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</si>
  <si>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</si>
  <si>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מספר פרויקטים</t>
  </si>
  <si>
    <t>עפ"י היקפים מינימליים נדרשים</t>
  </si>
  <si>
    <t>עפ"י המחוון</t>
  </si>
  <si>
    <t>מספר הדו"חות</t>
  </si>
  <si>
    <t>ציון משוקלל לנושא</t>
  </si>
  <si>
    <t>ראיון למציע ולמנהל הפרויקט</t>
  </si>
  <si>
    <r>
      <t xml:space="preserve">ציון </t>
    </r>
    <r>
      <rPr>
        <sz val="9"/>
        <rFont val="Arial"/>
        <family val="2"/>
        <charset val="177"/>
      </rPr>
      <t>1-10</t>
    </r>
  </si>
  <si>
    <t>חוות דעת</t>
  </si>
  <si>
    <t>ניסיון המנהל</t>
  </si>
  <si>
    <t>הצעת המחיר</t>
  </si>
  <si>
    <t>יחידת חישוב</t>
  </si>
  <si>
    <t>כמות</t>
  </si>
  <si>
    <t>חבילת תגבור או העשרה לקבוצת תלמידים</t>
  </si>
  <si>
    <t>חבילה</t>
  </si>
  <si>
    <t>חבילת תגבור סמסטריאלית</t>
  </si>
  <si>
    <t>חבילת תגבור ממוקדת</t>
  </si>
  <si>
    <t>בוטקאמפ מלא / מרוכז - מחיר ליחידה של 8 שעות</t>
  </si>
  <si>
    <t>מחיר ליחידת בוטקאמפ</t>
  </si>
  <si>
    <t>בוטקאמפ ערב – מחיר ליחידה של 4 שעות</t>
  </si>
  <si>
    <t>בוטקאמפ פנימייתי מלא</t>
  </si>
  <si>
    <t>מחיר לבוטקאמפ פנימייתי</t>
  </si>
  <si>
    <t>ערכת חומרי לימוד לתגבור (פר תחום דעת ופר רמה)</t>
  </si>
  <si>
    <t>עריכה לתחום / רמה</t>
  </si>
  <si>
    <t>יום שיא קטן עד 100 משתתפים</t>
  </si>
  <si>
    <t>יום שיא קטן</t>
  </si>
  <si>
    <t>יום שיא בינוני עד 300 משתתפים</t>
  </si>
  <si>
    <t>יום שיא בינוני</t>
  </si>
  <si>
    <t>יום שיא גדול עד 1,000 משתתפים</t>
  </si>
  <si>
    <t>יום שיא גדול</t>
  </si>
  <si>
    <t>תחרות ארצית</t>
  </si>
  <si>
    <t>סדנת "ציר מנטלי" – מודל קצר</t>
  </si>
  <si>
    <t>סדנה במודל קצר</t>
  </si>
  <si>
    <t>סדנת "ציר מנטלי" – מודל מורחב</t>
  </si>
  <si>
    <t>סדנה במודל מורחב</t>
  </si>
  <si>
    <t>תכנית העצמה ייעודית לתלמידות</t>
  </si>
  <si>
    <t>תכנית העצמה</t>
  </si>
  <si>
    <t>סה"כ הצעת המחיר ללא מע"מ</t>
  </si>
  <si>
    <t>סה"כ הצעת המחיר כולל מע"מ</t>
  </si>
  <si>
    <t>סכום המקסימום לרכיב זה לא יעלה על 33,500 ₪ לא כולל מע"מ, וסכום המינימום לרכיב זה לא ירד מסך של 26,500 ₪ לא כולל מע"מ.
הצעה שתחרוג מסכומים אלה, תפסל.</t>
  </si>
  <si>
    <t>סכום המקסימום לרכיב זה לא יעלה על 18,000 ₪ לא כולל מע"מ, וסכום המינימום לרכיב זה לא ירד מסך של 14,000 ₪ לא כולל מע"מ.
הצעה שתחרוג מסכומים אלה, תפסל.</t>
  </si>
  <si>
    <t>סכום המקסימום לרכיב זה לא יעלה על 9,500 ₪ לא כולל מע"מ, וסכום המינימום לרכיב זה לא ירד מסך של 7,500 ₪ לא כולל מע"מ.
הצעה שתחרוג מסכומים אלה, תפסל.</t>
  </si>
  <si>
    <t>סכום המקסימום לרכיב זה לא יעלה על 5,000 ₪ לא כולל מע"מ, וסכום המינימום לרכיב זה לא ירד מסך של 4,000 ₪ לא כולל מע"מ.
הצעה שתחרוג מסכומים אלה, תפסל.</t>
  </si>
  <si>
    <t>סכום המקסימום לרכיב זה לא יעלה על 63,000 ₪ לא כולל מע"מ, וסכום המינימום לרכיב זה לא ירד מסך של 50,000 ₪ לא כולל מע"מ.
הצעה שתחרוג מסכומים אלה, תפסל.</t>
  </si>
  <si>
    <t>סכום המקסימום לרכיב זה לא יעלה על 32,000 ₪ לא כולל מע"מ, וסכום המינימום לרכיב זה לא ירד מסך של 25,500 ₪ לא כולל מע"מ.
הצעה שתחרוג מסכומים אלה, תפסל.</t>
  </si>
  <si>
    <t>סכום המקסימום לרכיב זה לא יעלה על 4,000 ₪ לא כולל מע"מ, וסכום המינימום לרכיב זה לא ירד מסך של 3,000 ₪ לא כולל מע"מ.
הצעה שתחרוג מסכומים אלה, תפסל.</t>
  </si>
  <si>
    <t>סכום המקסימום לרכיב זה לא יעלה על 7,500 ₪ לא כולל מע"מ, וסכום המינימום לרכיב זה לא ירד מסך של 5,500 ₪ לא כולל מע"מ.
הצעה שתחרוג מסכומים אלה, תפסל.</t>
  </si>
  <si>
    <t>סכום המקסימום לרכיב זה לא יעלה על 20,500 ₪ לא כולל מע"מ, וסכום המינימום לרכיב זה לא ירד מסך של 16,000 ₪ לא כולל מע"מ.
הצעה שתחרוג מסכומים אלה, תפסל.</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</si>
  <si>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</si>
  <si>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</si>
  <si>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</si>
  <si>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</si>
  <si>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</si>
  <si>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</si>
  <si>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</si>
  <si>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</si>
  <si>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</si>
  <si>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</si>
  <si>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</si>
  <si>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</si>
  <si>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</si>
  <si>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</si>
  <si>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</si>
  <si>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</si>
  <si>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</si>
  <si>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</si>
  <si>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</si>
  <si>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</si>
  <si>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</si>
  <si>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תחרות בקנה-מידה ארצי  (עד 1,000 משתתפים באירוע הגמר)</t>
  </si>
  <si>
    <t>סכום המקסימום לרכיב זה לא יעלה על 45,500 ₪ לא כולל מע"מ, וסכום המינימום לרכיב זה לא ירד מסך של 34,000 ₪ לא כולל מע"מ.
הצעה שתחרוג מסכומים אלה, תפסל.</t>
  </si>
  <si>
    <t>סכום המקסימום לרכיב זה לא יעלה על 111,500 ₪ לא כולל מע"מ, וסכום המינימום לרכיב זה לא ירד מסך של 83,500 ₪ לא כולל מע"מ.
הצעה שתחרוג מסכומים אלה, תפסל.</t>
  </si>
  <si>
    <t>סכום המקסימום לרכיב זה לא יעלה על 691,000 ₪ לא כולל מע"מ, וסכום המינימום לרכיב זה לא ירד מסך של 518,000 ₪ לא כולל מע"מ.
הצעה שתחרוג מסכומים אלה, תפסל.</t>
  </si>
  <si>
    <t>סכום המקסימום לרכיב זה לא יעלה על 4,000,000 ₪ לא כולל מע"מ, וסכום המינימום לרכיב זה לא ירד מסך של 3,000,000 ₪ לא כולל מע"מ.
הצעה שתחרוג מסכומים אלה, תפסל.</t>
  </si>
  <si>
    <t>מכרז לקידום יעדי תכנית "ישראל ריאלית"</t>
  </si>
  <si>
    <t xml:space="preserve">מינהל חדשנות וטכנולוגיה </t>
  </si>
  <si>
    <t>18/7.2026</t>
  </si>
  <si>
    <t>מכרז לקידום יעדי תכנית "ישראל ריאלית"  - אשכול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</si>
</sst>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scheme val="minor"/>
    </font>
    <font>
      <sz val="11"/>
      <color theme="1"/>
      <name val="Arial"/>
      <family val="2"/>
      <scheme val="minor"/>
    </font>
    <font>
      <b/>
      <sz val="11"/>
      <color theme="1"/>
      <name val="Arial"/>
      <family val="2"/>
      <scheme val="minor"/>
    </font>
    <font>
      <b/>
      <sz val="13"/>
      <name val="Arial"/>
      <family val="2"/>
    </font>
    <font>
      <b/>
      <sz val="11"/>
      <name val="Arial"/>
      <family val="2"/>
    </font>
    <font>
      <sz val="11"/>
      <name val="Arial"/>
      <family val="2"/>
    </font>
    <font>
      <b/>
      <u/>
      <sz val="12"/>
      <name val="Arial"/>
      <family val="2"/>
    </font>
    <font>
      <b/>
      <sz val="12"/>
      <name val="Arial"/>
      <family val="2"/>
    </font>
    <font>
      <b/>
      <sz val="14"/>
      <name val="David"/>
      <family val="2"/>
    </font>
    <font>
      <sz val="14"/>
      <name val="Arial"/>
      <family val="2"/>
      <scheme val="minor"/>
    </font>
    <font>
      <sz val="13"/>
      <name val="Arial"/>
      <family val="2"/>
      <scheme val="minor"/>
    </font>
    <font>
      <b/>
      <sz val="14"/>
      <name val="Arial"/>
      <family val="2"/>
      <scheme val="minor"/>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indexed="42"/>
        <bgColor indexed="64"/>
      </patternFill>
    </fill>
  </fills>
  <borders count="8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diagonal/>
    </border>
    <border>
      <left/>
      <right style="double">
        <color indexed="64"/>
      </right>
      <top/>
      <bottom/>
      <diagonal/>
    </border>
    <border>
      <left style="thin">
        <color indexed="64"/>
      </left>
      <right style="double">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68">
    <xf numFmtId="0" fontId="0" fillId="0" borderId="0" xfId="0"/>
    <xf numFmtId="0" fontId="3" fillId="0" borderId="0" xfId="0" applyFont="1"/>
    <xf numFmtId="3" fontId="3" fillId="0" borderId="0" xfId="0" applyNumberFormat="1" applyFont="1"/>
    <xf numFmtId="3" fontId="0" fillId="0" borderId="0" xfId="0" applyNumberForma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center"/>
    </xf>
    <xf numFmtId="0" fontId="4" fillId="0" borderId="7" xfId="0" applyFont="1" applyBorder="1" applyAlignment="1">
      <alignment horizontal="center" vertical="center" wrapText="1"/>
    </xf>
    <xf numFmtId="0" fontId="5" fillId="0" borderId="8" xfId="0" applyFont="1" applyBorder="1" applyAlignment="1">
      <alignment horizontal="center" vertical="center" wrapText="1" readingOrder="2"/>
    </xf>
    <xf numFmtId="0" fontId="5" fillId="0" borderId="9" xfId="0" applyFont="1" applyBorder="1" applyAlignment="1">
      <alignment horizontal="center" vertical="center" wrapText="1"/>
    </xf>
    <xf numFmtId="0" fontId="4" fillId="0" borderId="10" xfId="0" applyFont="1" applyBorder="1" applyAlignment="1">
      <alignment horizontal="center" vertical="center" wrapText="1"/>
    </xf>
    <xf numFmtId="3"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vertical="center"/>
    </xf>
    <xf numFmtId="0" fontId="5" fillId="0" borderId="14" xfId="0" applyFont="1" applyBorder="1" applyAlignment="1">
      <alignment horizontal="center" vertical="center" wrapText="1" readingOrder="2"/>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15" xfId="0" quotePrefix="1" applyFont="1" applyBorder="1" applyAlignment="1">
      <alignment horizontal="center" vertical="center" wrapText="1"/>
    </xf>
    <xf numFmtId="0" fontId="5" fillId="0" borderId="23" xfId="0" applyFont="1" applyBorder="1" applyAlignment="1">
      <alignment horizontal="center" vertical="center" wrapText="1" readingOrder="2"/>
    </xf>
    <xf numFmtId="0" fontId="5" fillId="0" borderId="24" xfId="0" quotePrefix="1" applyFont="1" applyBorder="1" applyAlignment="1">
      <alignment horizontal="center" vertical="center" wrapText="1"/>
    </xf>
    <xf numFmtId="9" fontId="5" fillId="0" borderId="13" xfId="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4" fontId="5" fillId="0" borderId="11" xfId="0" applyNumberFormat="1" applyFont="1" applyBorder="1" applyAlignment="1">
      <alignment horizontal="center" vertical="center" wrapText="1" readingOrder="2"/>
    </xf>
    <xf numFmtId="4" fontId="6" fillId="0" borderId="11" xfId="0" applyNumberFormat="1" applyFont="1" applyBorder="1" applyAlignment="1">
      <alignment horizontal="center" vertical="center" wrapText="1"/>
    </xf>
    <xf numFmtId="0" fontId="5" fillId="0" borderId="6" xfId="0" applyFont="1" applyBorder="1" applyAlignment="1">
      <alignment horizontal="center" vertical="center" wrapText="1"/>
    </xf>
    <xf numFmtId="9" fontId="5" fillId="0" borderId="14" xfId="1" applyFont="1" applyFill="1" applyBorder="1" applyAlignment="1">
      <alignment horizontal="center" vertical="center" wrapText="1"/>
    </xf>
    <xf numFmtId="4" fontId="5" fillId="0" borderId="27" xfId="0" applyNumberFormat="1" applyFont="1" applyBorder="1" applyAlignment="1">
      <alignment horizontal="center" vertical="center" wrapText="1" readingOrder="2"/>
    </xf>
    <xf numFmtId="0" fontId="5" fillId="0" borderId="12" xfId="0" applyFont="1" applyBorder="1" applyAlignment="1">
      <alignment horizontal="center" vertical="center" wrapText="1"/>
    </xf>
    <xf numFmtId="4" fontId="5" fillId="0" borderId="30"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33" xfId="0" applyFont="1" applyBorder="1" applyAlignment="1">
      <alignment horizontal="center" vertical="center" wrapText="1" readingOrder="2"/>
    </xf>
    <xf numFmtId="0" fontId="5" fillId="0" borderId="34" xfId="0"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9" fontId="5" fillId="0" borderId="21" xfId="1" applyFont="1" applyFill="1" applyBorder="1" applyAlignment="1">
      <alignment horizontal="center" vertical="center" wrapText="1"/>
    </xf>
    <xf numFmtId="0" fontId="0" fillId="0" borderId="0" xfId="0" applyAlignment="1">
      <alignment horizontal="center" readingOrder="2"/>
    </xf>
    <xf numFmtId="0" fontId="0" fillId="0" borderId="35" xfId="0" applyBorder="1"/>
    <xf numFmtId="0" fontId="0" fillId="0" borderId="35" xfId="0" applyBorder="1" applyAlignment="1">
      <alignment horizontal="center"/>
    </xf>
    <xf numFmtId="0" fontId="0" fillId="0" borderId="0" xfId="0" applyAlignment="1">
      <alignment horizontal="center" vertical="center"/>
    </xf>
    <xf numFmtId="0" fontId="0" fillId="0" borderId="36" xfId="0" applyBorder="1" applyAlignment="1">
      <alignment horizontal="center"/>
    </xf>
    <xf numFmtId="0" fontId="0" fillId="0" borderId="37" xfId="0" applyBorder="1" applyAlignment="1">
      <alignment horizontal="center" vertical="center"/>
    </xf>
    <xf numFmtId="3" fontId="0" fillId="0" borderId="0" xfId="0" applyNumberFormat="1" applyAlignment="1">
      <alignment horizontal="center" vertical="center"/>
    </xf>
    <xf numFmtId="0" fontId="2" fillId="2" borderId="30" xfId="0" applyFont="1" applyFill="1" applyBorder="1" applyAlignment="1">
      <alignment horizontal="center"/>
    </xf>
    <xf numFmtId="0" fontId="9" fillId="0" borderId="30" xfId="0" applyFont="1" applyBorder="1" applyAlignment="1">
      <alignment horizontal="right" vertical="center" wrapText="1"/>
    </xf>
    <xf numFmtId="9" fontId="10" fillId="0" borderId="30" xfId="1" applyFont="1" applyBorder="1" applyAlignment="1">
      <alignment horizontal="center" vertical="center" wrapText="1" readingOrder="2"/>
    </xf>
    <xf numFmtId="0" fontId="0" fillId="0" borderId="30" xfId="0" applyBorder="1"/>
    <xf numFmtId="0" fontId="11" fillId="0" borderId="0" xfId="0" applyFont="1" applyAlignment="1">
      <alignment horizontal="right" vertical="center" wrapText="1"/>
    </xf>
    <xf numFmtId="0" fontId="5" fillId="0" borderId="12" xfId="0" applyFont="1" applyBorder="1" applyAlignment="1">
      <alignment vertical="center" wrapText="1" readingOrder="2"/>
    </xf>
    <xf numFmtId="0" fontId="5" fillId="0" borderId="18" xfId="0" applyFont="1" applyBorder="1" applyAlignment="1">
      <alignment vertical="center" wrapText="1" readingOrder="2"/>
    </xf>
    <xf numFmtId="0" fontId="12" fillId="0" borderId="39" xfId="0" applyFont="1" applyBorder="1" applyAlignment="1">
      <alignment horizontal="centerContinuous" vertical="center" readingOrder="2"/>
    </xf>
    <xf numFmtId="0" fontId="13" fillId="0" borderId="40" xfId="0" applyFont="1" applyBorder="1" applyAlignment="1">
      <alignment horizontal="center" vertical="center" readingOrder="2"/>
    </xf>
    <xf numFmtId="0" fontId="14" fillId="0" borderId="41" xfId="0" applyFont="1" applyBorder="1" applyAlignment="1">
      <alignment horizontal="center" vertical="center" readingOrder="2"/>
    </xf>
    <xf numFmtId="0" fontId="14" fillId="0" borderId="39" xfId="0" applyFont="1" applyBorder="1" applyAlignment="1">
      <alignment vertical="center"/>
    </xf>
    <xf numFmtId="0" fontId="15" fillId="0" borderId="42" xfId="0" applyFont="1" applyBorder="1" applyAlignment="1">
      <alignment horizontal="center" vertical="center"/>
    </xf>
    <xf numFmtId="0" fontId="16" fillId="0" borderId="40" xfId="0" applyFont="1" applyBorder="1" applyAlignment="1">
      <alignment horizontal="right" vertical="center"/>
    </xf>
    <xf numFmtId="0" fontId="16" fillId="0" borderId="40" xfId="0" applyFont="1" applyBorder="1" applyAlignment="1">
      <alignment horizontal="left" vertical="center"/>
    </xf>
    <xf numFmtId="0" fontId="17" fillId="0" borderId="42" xfId="0" applyFont="1" applyBorder="1" applyAlignment="1">
      <alignment vertical="center"/>
    </xf>
    <xf numFmtId="0" fontId="18" fillId="0" borderId="0" xfId="0" applyFont="1" applyAlignment="1">
      <alignment readingOrder="2"/>
    </xf>
    <xf numFmtId="0" fontId="12" fillId="0" borderId="44" xfId="0" applyFont="1" applyBorder="1" applyAlignment="1">
      <alignment horizontal="center" vertical="center" readingOrder="2"/>
    </xf>
    <xf numFmtId="0" fontId="19" fillId="0" borderId="45" xfId="0" applyFont="1" applyBorder="1" applyAlignment="1">
      <alignment horizontal="center" vertical="center" readingOrder="2"/>
    </xf>
    <xf numFmtId="0" fontId="14" fillId="0" borderId="43" xfId="0" applyFont="1" applyBorder="1" applyAlignment="1">
      <alignment vertical="center"/>
    </xf>
    <xf numFmtId="0" fontId="15" fillId="0" borderId="46" xfId="0" applyFont="1" applyBorder="1" applyAlignment="1">
      <alignment horizontal="center" vertical="center"/>
    </xf>
    <xf numFmtId="0" fontId="16" fillId="0" borderId="44" xfId="0" applyFont="1" applyBorder="1" applyAlignment="1">
      <alignment horizontal="right" vertical="center"/>
    </xf>
    <xf numFmtId="0" fontId="16" fillId="0" borderId="44" xfId="0" applyFont="1" applyBorder="1" applyAlignment="1">
      <alignment horizontal="left" vertical="center"/>
    </xf>
    <xf numFmtId="22" fontId="20" fillId="0" borderId="46" xfId="0" applyNumberFormat="1" applyFont="1" applyBorder="1" applyAlignment="1">
      <alignment horizontal="center" vertical="center"/>
    </xf>
    <xf numFmtId="0" fontId="21" fillId="0" borderId="42" xfId="0" applyFont="1" applyBorder="1" applyAlignment="1">
      <alignment horizontal="center" vertical="center" wrapText="1" readingOrder="2"/>
    </xf>
    <xf numFmtId="0" fontId="21" fillId="0" borderId="35" xfId="0" applyFont="1" applyBorder="1" applyAlignment="1">
      <alignment horizontal="center" vertical="center" wrapText="1" readingOrder="2"/>
    </xf>
    <xf numFmtId="0" fontId="15" fillId="0" borderId="47" xfId="0" applyFont="1" applyBorder="1" applyAlignment="1">
      <alignment horizontal="center" vertical="center" wrapText="1" readingOrder="2"/>
    </xf>
    <xf numFmtId="0" fontId="18" fillId="0" borderId="0" xfId="0" applyFont="1" applyAlignment="1">
      <alignment horizontal="center" vertical="center" wrapText="1" readingOrder="2"/>
    </xf>
    <xf numFmtId="0" fontId="21" fillId="0" borderId="46" xfId="0" applyFont="1" applyBorder="1" applyAlignment="1">
      <alignment horizontal="center" vertical="center" wrapText="1" readingOrder="2"/>
    </xf>
    <xf numFmtId="0" fontId="21" fillId="0" borderId="44" xfId="0" applyFont="1" applyBorder="1" applyAlignment="1">
      <alignment horizontal="center" vertical="center" wrapText="1" readingOrder="2"/>
    </xf>
    <xf numFmtId="0" fontId="21" fillId="0" borderId="48" xfId="0" applyFont="1" applyBorder="1" applyAlignment="1">
      <alignment horizontal="center" vertical="center" wrapText="1" readingOrder="2"/>
    </xf>
    <xf numFmtId="0" fontId="22" fillId="0" borderId="0" xfId="0" applyFont="1" applyAlignment="1">
      <alignment horizontal="center" vertical="center" wrapText="1" readingOrder="2"/>
    </xf>
    <xf numFmtId="0" fontId="18" fillId="0" borderId="50" xfId="0" applyFont="1" applyBorder="1" applyAlignment="1">
      <alignment horizontal="center" vertical="center" wrapText="1" readingOrder="2"/>
    </xf>
    <xf numFmtId="0" fontId="23" fillId="0" borderId="51" xfId="0" applyFont="1" applyBorder="1" applyAlignment="1">
      <alignment horizontal="center" vertical="center" wrapText="1" readingOrder="2"/>
    </xf>
    <xf numFmtId="9" fontId="24" fillId="0" borderId="47" xfId="0" applyNumberFormat="1" applyFont="1" applyBorder="1" applyAlignment="1">
      <alignment horizontal="center" vertical="center" wrapText="1" readingOrder="2"/>
    </xf>
    <xf numFmtId="4" fontId="25" fillId="0" borderId="35" xfId="0" applyNumberFormat="1" applyFont="1" applyBorder="1" applyAlignment="1">
      <alignment horizontal="center" vertical="center" wrapText="1" readingOrder="2"/>
    </xf>
    <xf numFmtId="4" fontId="25" fillId="0" borderId="52" xfId="0" applyNumberFormat="1" applyFont="1" applyBorder="1" applyAlignment="1">
      <alignment horizontal="center" vertical="center" wrapText="1" readingOrder="2"/>
    </xf>
    <xf numFmtId="0" fontId="16" fillId="0" borderId="47" xfId="0" applyFont="1" applyBorder="1" applyAlignment="1">
      <alignment horizontal="center" vertical="center" wrapText="1" readingOrder="2"/>
    </xf>
    <xf numFmtId="0" fontId="18" fillId="0" borderId="54" xfId="0" applyFont="1" applyBorder="1" applyAlignment="1">
      <alignment horizontal="center" vertical="center" wrapText="1" readingOrder="2"/>
    </xf>
    <xf numFmtId="0" fontId="16" fillId="0" borderId="55" xfId="0" applyFont="1" applyBorder="1" applyAlignment="1">
      <alignment horizontal="center" vertical="center" wrapText="1" readingOrder="2"/>
    </xf>
    <xf numFmtId="0" fontId="14" fillId="3" borderId="57" xfId="0" applyFont="1" applyFill="1" applyBorder="1" applyAlignment="1">
      <alignment horizontal="center" vertical="center" wrapText="1" readingOrder="2"/>
    </xf>
    <xf numFmtId="0" fontId="16" fillId="3" borderId="58" xfId="0" applyFont="1" applyFill="1" applyBorder="1" applyAlignment="1">
      <alignment horizontal="center" vertical="center" wrapText="1" readingOrder="2"/>
    </xf>
    <xf numFmtId="9" fontId="26" fillId="3" borderId="59" xfId="0" applyNumberFormat="1" applyFont="1" applyFill="1" applyBorder="1" applyAlignment="1">
      <alignment horizontal="center" vertical="center" wrapText="1" readingOrder="2"/>
    </xf>
    <xf numFmtId="4" fontId="27" fillId="3" borderId="60" xfId="0" applyNumberFormat="1" applyFont="1" applyFill="1" applyBorder="1" applyAlignment="1">
      <alignment horizontal="center" vertical="center" wrapText="1" readingOrder="2"/>
    </xf>
    <xf numFmtId="4" fontId="27" fillId="3" borderId="61" xfId="0" applyNumberFormat="1" applyFont="1" applyFill="1" applyBorder="1" applyAlignment="1">
      <alignment horizontal="center" vertical="center" wrapText="1" readingOrder="2"/>
    </xf>
    <xf numFmtId="0" fontId="16" fillId="3" borderId="59" xfId="0" applyFont="1" applyFill="1" applyBorder="1" applyAlignment="1">
      <alignment horizontal="center" vertical="center" wrapText="1" readingOrder="2"/>
    </xf>
    <xf numFmtId="0" fontId="19" fillId="0" borderId="53" xfId="0" applyFont="1" applyBorder="1" applyAlignment="1">
      <alignment horizontal="center" vertical="center" wrapText="1" readingOrder="2"/>
    </xf>
    <xf numFmtId="4" fontId="25" fillId="0" borderId="54" xfId="0" applyNumberFormat="1" applyFont="1" applyBorder="1" applyAlignment="1">
      <alignment horizontal="center" vertical="center" wrapText="1" readingOrder="2"/>
    </xf>
    <xf numFmtId="0" fontId="18" fillId="0" borderId="62" xfId="0" applyFont="1" applyBorder="1" applyAlignment="1">
      <alignment horizontal="center" vertical="center" wrapText="1" readingOrder="2"/>
    </xf>
    <xf numFmtId="9" fontId="25" fillId="0" borderId="63" xfId="0" applyNumberFormat="1" applyFont="1" applyBorder="1" applyAlignment="1">
      <alignment horizontal="center" vertical="center" wrapText="1" readingOrder="2"/>
    </xf>
    <xf numFmtId="4" fontId="25" fillId="0" borderId="64" xfId="0" applyNumberFormat="1" applyFont="1" applyBorder="1" applyAlignment="1">
      <alignment horizontal="center" vertical="center" wrapText="1" readingOrder="2"/>
    </xf>
    <xf numFmtId="0" fontId="16" fillId="0" borderId="63" xfId="0" applyFont="1" applyBorder="1" applyAlignment="1">
      <alignment horizontal="center" vertical="center" wrapText="1" readingOrder="2"/>
    </xf>
    <xf numFmtId="9" fontId="24" fillId="0" borderId="63" xfId="0" applyNumberFormat="1" applyFont="1" applyBorder="1" applyAlignment="1">
      <alignment horizontal="center" vertical="center" wrapText="1" readingOrder="2"/>
    </xf>
    <xf numFmtId="4" fontId="25" fillId="0" borderId="0" xfId="0" applyNumberFormat="1" applyFont="1" applyAlignment="1">
      <alignment horizontal="center" vertical="center" wrapText="1" readingOrder="2"/>
    </xf>
    <xf numFmtId="1" fontId="23" fillId="0" borderId="67" xfId="0" applyNumberFormat="1" applyFont="1" applyBorder="1" applyAlignment="1">
      <alignment horizontal="center" vertical="center" wrapText="1" readingOrder="2"/>
    </xf>
    <xf numFmtId="3" fontId="27" fillId="0" borderId="68" xfId="0" applyNumberFormat="1" applyFont="1" applyBorder="1" applyAlignment="1">
      <alignment horizontal="center" vertical="center" wrapText="1" readingOrder="2"/>
    </xf>
    <xf numFmtId="4" fontId="27" fillId="0" borderId="35" xfId="0" applyNumberFormat="1" applyFont="1" applyBorder="1" applyAlignment="1">
      <alignment horizontal="center" vertical="center" wrapText="1" readingOrder="2"/>
    </xf>
    <xf numFmtId="4" fontId="27" fillId="0" borderId="50" xfId="0" applyNumberFormat="1" applyFont="1" applyBorder="1" applyAlignment="1">
      <alignment horizontal="center" vertical="center" wrapText="1" readingOrder="2"/>
    </xf>
    <xf numFmtId="4" fontId="27" fillId="0" borderId="69" xfId="0" applyNumberFormat="1" applyFont="1" applyBorder="1" applyAlignment="1">
      <alignment horizontal="center" vertical="center" wrapText="1" readingOrder="2"/>
    </xf>
    <xf numFmtId="0" fontId="16" fillId="0" borderId="41" xfId="0" applyFont="1" applyBorder="1" applyAlignment="1">
      <alignment vertical="center" wrapText="1" readingOrder="2"/>
    </xf>
    <xf numFmtId="3" fontId="27" fillId="0" borderId="47" xfId="0" applyNumberFormat="1" applyFont="1" applyBorder="1" applyAlignment="1">
      <alignment horizontal="center" vertical="center" wrapText="1" readingOrder="2"/>
    </xf>
    <xf numFmtId="1" fontId="23" fillId="0" borderId="51" xfId="0" applyNumberFormat="1" applyFont="1" applyBorder="1" applyAlignment="1">
      <alignment horizontal="center" vertical="center" wrapText="1" readingOrder="2"/>
    </xf>
    <xf numFmtId="2" fontId="23" fillId="0" borderId="55" xfId="0" applyNumberFormat="1" applyFont="1" applyBorder="1" applyAlignment="1">
      <alignment horizontal="center" vertical="center" wrapText="1" readingOrder="2"/>
    </xf>
    <xf numFmtId="3" fontId="27" fillId="0" borderId="70" xfId="0" applyNumberFormat="1" applyFont="1" applyBorder="1" applyAlignment="1">
      <alignment horizontal="center" vertical="center" wrapText="1" readingOrder="2"/>
    </xf>
    <xf numFmtId="2" fontId="23" fillId="0" borderId="51" xfId="0" applyNumberFormat="1" applyFont="1" applyBorder="1" applyAlignment="1">
      <alignment horizontal="center" vertical="center" wrapText="1" readingOrder="2"/>
    </xf>
    <xf numFmtId="0" fontId="14" fillId="3" borderId="61" xfId="0" applyFont="1" applyFill="1" applyBorder="1" applyAlignment="1">
      <alignment horizontal="center" vertical="center" wrapText="1" readingOrder="2"/>
    </xf>
    <xf numFmtId="3" fontId="26" fillId="3" borderId="59" xfId="0" applyNumberFormat="1" applyFont="1" applyFill="1" applyBorder="1" applyAlignment="1">
      <alignment horizontal="center" vertical="center" wrapText="1" readingOrder="2"/>
    </xf>
    <xf numFmtId="3" fontId="26" fillId="3" borderId="60" xfId="0" applyNumberFormat="1" applyFont="1" applyFill="1" applyBorder="1" applyAlignment="1">
      <alignment horizontal="center" vertical="center" wrapText="1" readingOrder="2"/>
    </xf>
    <xf numFmtId="4" fontId="27" fillId="3" borderId="71" xfId="0" applyNumberFormat="1" applyFont="1" applyFill="1" applyBorder="1" applyAlignment="1">
      <alignment horizontal="center" vertical="center" wrapText="1" readingOrder="2"/>
    </xf>
    <xf numFmtId="0" fontId="18" fillId="0" borderId="0" xfId="0" applyFont="1" applyAlignment="1">
      <alignment horizontal="center" readingOrder="2"/>
    </xf>
    <xf numFmtId="0" fontId="15" fillId="0" borderId="42" xfId="0" applyFont="1" applyBorder="1" applyAlignment="1">
      <alignment vertical="center"/>
    </xf>
    <xf numFmtId="0" fontId="16" fillId="0" borderId="40" xfId="0" applyFont="1" applyBorder="1" applyAlignment="1">
      <alignment vertical="center"/>
    </xf>
    <xf numFmtId="0" fontId="15" fillId="0" borderId="46" xfId="0" applyFont="1" applyBorder="1" applyAlignment="1">
      <alignment vertical="center"/>
    </xf>
    <xf numFmtId="0" fontId="16" fillId="0" borderId="43" xfId="0" applyFont="1" applyBorder="1" applyAlignment="1">
      <alignment vertical="center"/>
    </xf>
    <xf numFmtId="0" fontId="21" fillId="0" borderId="72" xfId="0" applyFont="1" applyBorder="1" applyAlignment="1">
      <alignment horizontal="centerContinuous" vertical="center"/>
    </xf>
    <xf numFmtId="0" fontId="21" fillId="0" borderId="0" xfId="0" applyFont="1" applyAlignment="1">
      <alignment horizontal="centerContinuous" vertical="center"/>
    </xf>
    <xf numFmtId="0" fontId="21" fillId="0" borderId="73" xfId="0" applyFont="1" applyBorder="1" applyAlignment="1">
      <alignment horizontal="centerContinuous" vertical="center"/>
    </xf>
    <xf numFmtId="9" fontId="15" fillId="0" borderId="42" xfId="0" applyNumberFormat="1" applyFont="1" applyBorder="1" applyAlignment="1">
      <alignment horizontal="centerContinuous" vertical="center"/>
    </xf>
    <xf numFmtId="0" fontId="21" fillId="0" borderId="0" xfId="0" applyFont="1"/>
    <xf numFmtId="0" fontId="21" fillId="0" borderId="0" xfId="0" applyFont="1" applyAlignment="1">
      <alignment horizontal="center" vertical="center"/>
    </xf>
    <xf numFmtId="0" fontId="21" fillId="0" borderId="45" xfId="0" applyFont="1" applyBorder="1" applyAlignment="1">
      <alignment horizontal="center" vertical="center"/>
    </xf>
    <xf numFmtId="9" fontId="26" fillId="0" borderId="44" xfId="0" applyNumberFormat="1" applyFont="1" applyBorder="1" applyAlignment="1">
      <alignment horizontal="center" vertical="center"/>
    </xf>
    <xf numFmtId="164" fontId="26" fillId="0" borderId="44" xfId="0" applyNumberFormat="1" applyFont="1" applyBorder="1" applyAlignment="1">
      <alignment horizontal="center" vertical="center"/>
    </xf>
    <xf numFmtId="164" fontId="26" fillId="0" borderId="78" xfId="0" applyNumberFormat="1" applyFont="1" applyBorder="1" applyAlignment="1">
      <alignment horizontal="center" vertical="center"/>
    </xf>
    <xf numFmtId="9" fontId="26" fillId="0" borderId="78" xfId="0" applyNumberFormat="1" applyFont="1" applyBorder="1" applyAlignment="1">
      <alignment horizontal="center" vertical="center"/>
    </xf>
    <xf numFmtId="9" fontId="26" fillId="0" borderId="66" xfId="0" applyNumberFormat="1" applyFont="1" applyBorder="1" applyAlignment="1">
      <alignment horizontal="center" vertical="center"/>
    </xf>
    <xf numFmtId="0" fontId="29" fillId="0" borderId="44" xfId="0" applyFont="1" applyBorder="1" applyAlignment="1">
      <alignment horizontal="center" vertical="center"/>
    </xf>
    <xf numFmtId="0" fontId="18" fillId="0" borderId="0" xfId="0" applyFont="1" applyAlignment="1">
      <alignment horizontal="center" vertical="center"/>
    </xf>
    <xf numFmtId="2" fontId="18" fillId="0" borderId="77" xfId="0" applyNumberFormat="1" applyFont="1" applyBorder="1" applyAlignment="1">
      <alignment horizontal="center" vertical="center" wrapText="1"/>
    </xf>
    <xf numFmtId="2" fontId="31" fillId="0" borderId="0" xfId="0" applyNumberFormat="1" applyFont="1" applyAlignment="1">
      <alignment horizontal="center" vertical="center" wrapText="1"/>
    </xf>
    <xf numFmtId="2" fontId="31" fillId="0" borderId="17" xfId="0" applyNumberFormat="1" applyFont="1" applyBorder="1" applyAlignment="1">
      <alignment horizontal="center" vertical="center" wrapText="1"/>
    </xf>
    <xf numFmtId="2" fontId="31" fillId="0" borderId="62"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51" xfId="0" applyFont="1" applyBorder="1" applyAlignment="1">
      <alignment horizontal="center" vertical="center" wrapText="1"/>
    </xf>
    <xf numFmtId="2" fontId="31" fillId="0" borderId="35" xfId="0" applyNumberFormat="1" applyFont="1" applyBorder="1" applyAlignment="1">
      <alignment horizontal="center" vertical="center" wrapText="1"/>
    </xf>
    <xf numFmtId="0" fontId="18" fillId="0" borderId="77" xfId="0" applyFont="1" applyBorder="1" applyAlignment="1">
      <alignment horizontal="center" vertical="center" wrapText="1"/>
    </xf>
    <xf numFmtId="0" fontId="31" fillId="0" borderId="74" xfId="0" applyFont="1" applyBorder="1"/>
    <xf numFmtId="0" fontId="18" fillId="0" borderId="75" xfId="0" applyFont="1" applyBorder="1"/>
    <xf numFmtId="0" fontId="18" fillId="0" borderId="83" xfId="0" applyFont="1" applyBorder="1"/>
    <xf numFmtId="0" fontId="31" fillId="0" borderId="75" xfId="0" applyFont="1" applyBorder="1" applyAlignment="1">
      <alignment horizontal="center"/>
    </xf>
    <xf numFmtId="0" fontId="31" fillId="0" borderId="84" xfId="0" applyFont="1" applyBorder="1" applyAlignment="1">
      <alignment horizontal="center"/>
    </xf>
    <xf numFmtId="0" fontId="31" fillId="0" borderId="85" xfId="0" applyFont="1" applyBorder="1" applyAlignment="1">
      <alignment horizontal="center"/>
    </xf>
    <xf numFmtId="3" fontId="31" fillId="0" borderId="86" xfId="0" applyNumberFormat="1" applyFont="1" applyBorder="1" applyAlignment="1">
      <alignment horizontal="center"/>
    </xf>
    <xf numFmtId="0" fontId="31" fillId="0" borderId="83" xfId="0" applyFont="1" applyBorder="1"/>
    <xf numFmtId="0" fontId="18" fillId="0" borderId="0" xfId="0" applyFont="1"/>
    <xf numFmtId="0" fontId="18" fillId="0" borderId="39" xfId="0" applyFont="1" applyBorder="1"/>
    <xf numFmtId="0" fontId="18" fillId="0" borderId="40" xfId="0" applyFont="1" applyBorder="1"/>
    <xf numFmtId="0" fontId="18" fillId="0" borderId="42" xfId="0" applyFont="1" applyBorder="1"/>
    <xf numFmtId="0" fontId="18" fillId="0" borderId="72" xfId="0" applyFont="1" applyBorder="1"/>
    <xf numFmtId="0" fontId="18" fillId="0" borderId="63" xfId="0" applyFont="1" applyBorder="1"/>
    <xf numFmtId="0" fontId="14" fillId="0" borderId="0" xfId="0" applyFont="1" applyAlignment="1">
      <alignment horizontal="right" vertical="center"/>
    </xf>
    <xf numFmtId="9"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right" vertical="center" wrapText="1"/>
    </xf>
    <xf numFmtId="9" fontId="19" fillId="0" borderId="0" xfId="0" applyNumberFormat="1" applyFont="1" applyAlignment="1">
      <alignment horizontal="center"/>
    </xf>
    <xf numFmtId="0" fontId="12" fillId="0" borderId="0" xfId="0" applyFont="1"/>
    <xf numFmtId="0" fontId="18" fillId="0" borderId="43" xfId="0" applyFont="1" applyBorder="1"/>
    <xf numFmtId="0" fontId="18" fillId="0" borderId="44" xfId="0" applyFont="1" applyBorder="1"/>
    <xf numFmtId="0" fontId="18" fillId="0" borderId="46" xfId="0" applyFont="1" applyBorder="1"/>
    <xf numFmtId="0" fontId="16" fillId="0" borderId="41" xfId="0" applyFont="1" applyFill="1" applyBorder="1" applyAlignment="1">
      <alignment vertical="center" wrapText="1" readingOrder="2"/>
    </xf>
    <xf numFmtId="0" fontId="14" fillId="0" borderId="43" xfId="0" applyFont="1" applyBorder="1" applyAlignment="1">
      <alignment horizontal="center" vertical="center" readingOrder="2"/>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0" fontId="5" fillId="0" borderId="12" xfId="0" applyFont="1" applyBorder="1" applyAlignment="1">
      <alignment horizontal="center" vertical="center" wrapText="1" readingOrder="2"/>
    </xf>
    <xf numFmtId="0" fontId="5" fillId="0" borderId="18" xfId="0" applyFont="1" applyBorder="1" applyAlignment="1">
      <alignment horizontal="center" vertical="center" wrapText="1" readingOrder="2"/>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readingOrder="2"/>
    </xf>
    <xf numFmtId="0" fontId="5" fillId="0" borderId="26" xfId="0" applyFont="1" applyBorder="1" applyAlignment="1">
      <alignment horizontal="center" vertical="center" wrapText="1" readingOrder="2"/>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9" fontId="5" fillId="0" borderId="13" xfId="1" applyFont="1" applyBorder="1" applyAlignment="1">
      <alignment horizontal="center" vertical="center" wrapText="1"/>
    </xf>
    <xf numFmtId="9" fontId="5" fillId="0" borderId="16" xfId="1" applyFont="1" applyBorder="1" applyAlignment="1">
      <alignment horizontal="center" vertical="center" wrapText="1"/>
    </xf>
    <xf numFmtId="9" fontId="5" fillId="0" borderId="21" xfId="1" applyFont="1" applyBorder="1" applyAlignment="1">
      <alignment horizontal="center" vertical="center" wrapText="1"/>
    </xf>
    <xf numFmtId="4" fontId="5" fillId="0" borderId="11" xfId="0" applyNumberFormat="1"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6" fillId="0" borderId="11" xfId="0" applyNumberFormat="1" applyFont="1" applyBorder="1" applyAlignment="1">
      <alignment horizontal="center" vertical="center" wrapText="1"/>
    </xf>
    <xf numFmtId="4" fontId="6" fillId="0" borderId="17" xfId="0" applyNumberFormat="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3" fontId="5" fillId="0" borderId="17"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6" fillId="0" borderId="22" xfId="0" applyNumberFormat="1" applyFont="1" applyBorder="1" applyAlignment="1">
      <alignment horizontal="center" vertical="center" wrapText="1"/>
    </xf>
    <xf numFmtId="9" fontId="5" fillId="0" borderId="13" xfId="1" applyFont="1" applyFill="1" applyBorder="1" applyAlignment="1">
      <alignment horizontal="center" vertical="center" wrapText="1"/>
    </xf>
    <xf numFmtId="9" fontId="5" fillId="0" borderId="16" xfId="1" applyFont="1" applyFill="1" applyBorder="1" applyAlignment="1">
      <alignment horizontal="center" vertical="center" wrapText="1"/>
    </xf>
    <xf numFmtId="9" fontId="5" fillId="0" borderId="21" xfId="1" applyFont="1" applyFill="1" applyBorder="1" applyAlignment="1">
      <alignment horizontal="center" vertical="center" wrapText="1"/>
    </xf>
    <xf numFmtId="4" fontId="6" fillId="0" borderId="11" xfId="0" applyNumberFormat="1" applyFont="1" applyBorder="1" applyAlignment="1">
      <alignment horizontal="center" vertical="center" readingOrder="2"/>
    </xf>
    <xf numFmtId="4" fontId="6" fillId="0" borderId="17" xfId="0" applyNumberFormat="1" applyFont="1" applyBorder="1" applyAlignment="1">
      <alignment horizontal="center" vertical="center" readingOrder="2"/>
    </xf>
    <xf numFmtId="0" fontId="5" fillId="0" borderId="28" xfId="0" applyFont="1" applyBorder="1" applyAlignment="1">
      <alignment horizontal="center" vertical="center" wrapText="1" readingOrder="2"/>
    </xf>
    <xf numFmtId="0" fontId="5" fillId="0" borderId="29" xfId="0"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0" fontId="7" fillId="0" borderId="0" xfId="0" applyFont="1" applyAlignment="1">
      <alignment horizontal="center" wrapText="1"/>
    </xf>
    <xf numFmtId="0" fontId="8" fillId="0" borderId="0" xfId="0" applyFont="1" applyAlignment="1">
      <alignment horizontal="right" vertical="top" wrapText="1" readingOrder="2"/>
    </xf>
    <xf numFmtId="9" fontId="5" fillId="0" borderId="13" xfId="1" applyFont="1" applyBorder="1" applyAlignment="1">
      <alignment horizontal="center" vertical="center" wrapText="1" readingOrder="2"/>
    </xf>
    <xf numFmtId="9" fontId="5" fillId="0" borderId="16" xfId="1" applyFont="1" applyBorder="1" applyAlignment="1">
      <alignment horizontal="center" vertical="center" wrapText="1" readingOrder="2"/>
    </xf>
    <xf numFmtId="9" fontId="5" fillId="0" borderId="21" xfId="1" applyFont="1" applyBorder="1" applyAlignment="1">
      <alignment horizontal="center" vertical="center" wrapText="1" readingOrder="2"/>
    </xf>
    <xf numFmtId="3" fontId="5" fillId="0" borderId="11" xfId="0" applyNumberFormat="1" applyFont="1" applyBorder="1" applyAlignment="1">
      <alignment horizontal="center" vertical="center" readingOrder="2"/>
    </xf>
    <xf numFmtId="3" fontId="5" fillId="0" borderId="17"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0" fontId="0" fillId="0" borderId="38" xfId="0" applyBorder="1" applyAlignment="1">
      <alignment horizontal="center"/>
    </xf>
    <xf numFmtId="0" fontId="0" fillId="0" borderId="36" xfId="0" applyBorder="1" applyAlignment="1">
      <alignment horizontal="center"/>
    </xf>
    <xf numFmtId="0" fontId="0" fillId="0" borderId="37" xfId="0" applyBorder="1" applyAlignment="1">
      <alignment horizontal="center" vertical="center"/>
    </xf>
    <xf numFmtId="0" fontId="21" fillId="0" borderId="41" xfId="0" applyFont="1" applyBorder="1" applyAlignment="1">
      <alignment horizontal="center" vertical="center" wrapText="1" readingOrder="2"/>
    </xf>
    <xf numFmtId="0" fontId="21" fillId="0" borderId="45" xfId="0" applyFont="1" applyBorder="1" applyAlignment="1">
      <alignment horizontal="center" vertical="center" wrapText="1" readingOrder="2"/>
    </xf>
    <xf numFmtId="0" fontId="12" fillId="0" borderId="39" xfId="0" applyFont="1" applyBorder="1" applyAlignment="1">
      <alignment horizontal="right" vertical="top" wrapText="1" readingOrder="2"/>
    </xf>
    <xf numFmtId="0" fontId="12" fillId="0" borderId="40" xfId="0" applyFont="1" applyBorder="1" applyAlignment="1">
      <alignment horizontal="right" vertical="top" wrapText="1" readingOrder="2"/>
    </xf>
    <xf numFmtId="0" fontId="12" fillId="0" borderId="43" xfId="0" applyFont="1" applyBorder="1" applyAlignment="1">
      <alignment horizontal="right" vertical="top" wrapText="1" readingOrder="2"/>
    </xf>
    <xf numFmtId="0" fontId="12" fillId="0" borderId="44" xfId="0" applyFont="1" applyBorder="1" applyAlignment="1">
      <alignment horizontal="right" vertical="top" wrapText="1" readingOrder="2"/>
    </xf>
    <xf numFmtId="0" fontId="21" fillId="0" borderId="39" xfId="0" applyFont="1" applyBorder="1" applyAlignment="1">
      <alignment horizontal="center" vertical="center" wrapText="1" readingOrder="2"/>
    </xf>
    <xf numFmtId="0" fontId="21" fillId="0" borderId="42" xfId="0" applyFont="1" applyBorder="1" applyAlignment="1">
      <alignment horizontal="center" vertical="center" wrapText="1" readingOrder="2"/>
    </xf>
    <xf numFmtId="0" fontId="21" fillId="0" borderId="43" xfId="0" applyFont="1" applyBorder="1" applyAlignment="1">
      <alignment horizontal="center" vertical="center" wrapText="1" readingOrder="2"/>
    </xf>
    <xf numFmtId="0" fontId="21" fillId="0" borderId="46" xfId="0" applyFont="1" applyBorder="1" applyAlignment="1">
      <alignment horizontal="center" vertical="center" wrapText="1" readingOrder="2"/>
    </xf>
    <xf numFmtId="0" fontId="19" fillId="0" borderId="49" xfId="0" applyFont="1" applyBorder="1" applyAlignment="1">
      <alignment horizontal="center" vertical="center" wrapText="1" readingOrder="2"/>
    </xf>
    <xf numFmtId="0" fontId="19" fillId="0" borderId="53" xfId="0" applyFont="1" applyBorder="1" applyAlignment="1">
      <alignment horizontal="center" vertical="center" wrapText="1" readingOrder="2"/>
    </xf>
    <xf numFmtId="0" fontId="19" fillId="0" borderId="56" xfId="0" applyFont="1" applyBorder="1" applyAlignment="1">
      <alignment horizontal="center" vertical="center" wrapText="1" readingOrder="2"/>
    </xf>
    <xf numFmtId="0" fontId="21" fillId="0" borderId="65" xfId="0" applyFont="1" applyBorder="1" applyAlignment="1">
      <alignment horizontal="center" vertical="center" wrapText="1" readingOrder="2"/>
    </xf>
    <xf numFmtId="0" fontId="21" fillId="0" borderId="66" xfId="0" applyFont="1" applyBorder="1" applyAlignment="1">
      <alignment horizontal="center" vertical="center" wrapText="1" readingOrder="2"/>
    </xf>
    <xf numFmtId="0" fontId="14" fillId="0" borderId="39" xfId="0" applyFont="1" applyBorder="1" applyAlignment="1">
      <alignment horizontal="center" vertical="center" readingOrder="2"/>
    </xf>
    <xf numFmtId="0" fontId="14" fillId="0" borderId="42" xfId="0" applyFont="1" applyBorder="1" applyAlignment="1">
      <alignment horizontal="center" vertical="center" readingOrder="2"/>
    </xf>
    <xf numFmtId="0" fontId="12" fillId="0" borderId="42" xfId="0" applyFont="1" applyBorder="1" applyAlignment="1">
      <alignment horizontal="right" vertical="top" wrapText="1" readingOrder="2"/>
    </xf>
    <xf numFmtId="0" fontId="12" fillId="0" borderId="46" xfId="0" applyFont="1" applyBorder="1" applyAlignment="1">
      <alignment horizontal="right" vertical="top" wrapText="1" readingOrder="2"/>
    </xf>
    <xf numFmtId="0" fontId="14" fillId="0" borderId="43" xfId="0" applyFont="1" applyBorder="1" applyAlignment="1">
      <alignment horizontal="center" vertical="center" readingOrder="2"/>
    </xf>
    <xf numFmtId="0" fontId="14" fillId="0" borderId="46" xfId="0" applyFont="1" applyBorder="1" applyAlignment="1">
      <alignment horizontal="center" vertical="center" readingOrder="2"/>
    </xf>
    <xf numFmtId="0" fontId="21" fillId="0" borderId="74" xfId="0" applyFont="1" applyBorder="1" applyAlignment="1">
      <alignment horizontal="left" vertical="center"/>
    </xf>
    <xf numFmtId="0" fontId="21" fillId="0" borderId="75" xfId="0" applyFont="1" applyBorder="1" applyAlignment="1">
      <alignment horizontal="left" vertical="center"/>
    </xf>
    <xf numFmtId="0" fontId="21" fillId="0" borderId="39" xfId="0" applyFont="1" applyBorder="1" applyAlignment="1">
      <alignment horizontal="center" vertical="center"/>
    </xf>
    <xf numFmtId="0" fontId="21" fillId="0" borderId="72" xfId="0" applyFont="1" applyBorder="1" applyAlignment="1">
      <alignment horizontal="center" vertical="center"/>
    </xf>
    <xf numFmtId="0" fontId="21" fillId="0" borderId="43" xfId="0" applyFont="1" applyBorder="1" applyAlignment="1">
      <alignment horizontal="center" vertical="center"/>
    </xf>
    <xf numFmtId="0" fontId="21" fillId="0" borderId="42" xfId="0" applyFont="1" applyBorder="1" applyAlignment="1">
      <alignment horizontal="center" vertical="center"/>
    </xf>
    <xf numFmtId="0" fontId="21" fillId="0" borderId="63" xfId="0" applyFont="1" applyBorder="1" applyAlignment="1">
      <alignment horizontal="center" vertical="center"/>
    </xf>
    <xf numFmtId="0" fontId="21" fillId="0" borderId="46" xfId="0" applyFont="1" applyBorder="1" applyAlignment="1">
      <alignment horizontal="center" vertical="center"/>
    </xf>
    <xf numFmtId="0" fontId="21" fillId="0" borderId="41" xfId="0" applyFont="1" applyBorder="1" applyAlignment="1">
      <alignment horizontal="center" vertical="center"/>
    </xf>
    <xf numFmtId="0" fontId="21" fillId="0" borderId="77" xfId="0" applyFont="1" applyBorder="1" applyAlignment="1">
      <alignment horizontal="center" vertical="center"/>
    </xf>
    <xf numFmtId="0" fontId="21" fillId="0" borderId="45" xfId="0" applyFont="1" applyBorder="1" applyAlignment="1">
      <alignment horizontal="center" vertical="center"/>
    </xf>
    <xf numFmtId="0" fontId="21" fillId="0" borderId="49"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7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78"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77" xfId="0" applyFont="1" applyBorder="1" applyAlignment="1">
      <alignment horizontal="center" vertical="center" wrapText="1"/>
    </xf>
    <xf numFmtId="0" fontId="28" fillId="0" borderId="45"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79" xfId="0" applyFont="1" applyBorder="1" applyAlignment="1">
      <alignment horizontal="center" vertical="center" wrapText="1"/>
    </xf>
    <xf numFmtId="0" fontId="14" fillId="0" borderId="50" xfId="0" applyFont="1" applyBorder="1" applyAlignment="1">
      <alignment horizontal="center" vertical="center" wrapText="1" readingOrder="2"/>
    </xf>
    <xf numFmtId="0" fontId="14" fillId="0" borderId="54" xfId="0" applyFont="1" applyBorder="1" applyAlignment="1">
      <alignment horizontal="center" vertical="center" wrapText="1" readingOrder="2"/>
    </xf>
    <xf numFmtId="2" fontId="32" fillId="0" borderId="65" xfId="0" applyNumberFormat="1" applyFont="1" applyBorder="1" applyAlignment="1">
      <alignment horizontal="center" vertical="center" wrapText="1"/>
    </xf>
    <xf numFmtId="2" fontId="32" fillId="0" borderId="52" xfId="0" applyNumberFormat="1" applyFont="1" applyBorder="1" applyAlignment="1">
      <alignment horizontal="center" vertical="center" wrapText="1"/>
    </xf>
    <xf numFmtId="2" fontId="33" fillId="0" borderId="41" xfId="0" applyNumberFormat="1" applyFont="1" applyBorder="1" applyAlignment="1">
      <alignment horizontal="center" vertical="center" wrapText="1"/>
    </xf>
    <xf numFmtId="2" fontId="33" fillId="0" borderId="51" xfId="0" applyNumberFormat="1" applyFont="1" applyBorder="1" applyAlignment="1">
      <alignment horizontal="center" vertical="center" wrapText="1"/>
    </xf>
    <xf numFmtId="0" fontId="31" fillId="0" borderId="67" xfId="0" applyFont="1" applyBorder="1" applyAlignment="1">
      <alignment horizontal="center" vertical="center" wrapText="1"/>
    </xf>
    <xf numFmtId="0" fontId="31" fillId="0" borderId="55"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6" xfId="0" applyFont="1" applyBorder="1" applyAlignment="1">
      <alignment horizontal="center" vertical="center" wrapText="1"/>
    </xf>
    <xf numFmtId="0" fontId="30" fillId="0" borderId="80" xfId="0" applyFont="1" applyBorder="1" applyAlignment="1">
      <alignment horizontal="center" vertical="center" wrapText="1"/>
    </xf>
    <xf numFmtId="2" fontId="32" fillId="0" borderId="81" xfId="0" applyNumberFormat="1" applyFont="1" applyBorder="1" applyAlignment="1">
      <alignment horizontal="center" vertical="center" wrapText="1"/>
    </xf>
    <xf numFmtId="0" fontId="31" fillId="0" borderId="82" xfId="0" applyFont="1" applyBorder="1" applyAlignment="1">
      <alignment horizontal="center" vertical="center" wrapText="1"/>
    </xf>
    <xf numFmtId="0" fontId="30" fillId="0" borderId="56" xfId="0" applyFont="1" applyBorder="1" applyAlignment="1">
      <alignment horizontal="center" vertical="center" wrapText="1"/>
    </xf>
    <xf numFmtId="0" fontId="14" fillId="0" borderId="48" xfId="0" applyFont="1" applyBorder="1" applyAlignment="1">
      <alignment horizontal="center" vertical="center" wrapText="1" readingOrder="2"/>
    </xf>
  </cellXfs>
  <cellStyles count="2">
    <cellStyle name="Normal" xfId="0" builtinId="0"/>
    <cellStyle name="Percent" xfId="1" builtinId="5"/>
  </cellStyles>
  <dxfs count="5">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re/Desktop/&#1502;&#1499;&#1512;&#1494;&#1497;&#1501;/&#1502;&#1513;&#1512;&#1491;%20&#1492;&#1495;&#1497;&#1504;&#1493;&#1498;/&#1514;&#1513;&#1514;&#1497;&#1493;&#1514;%20&#1500;&#1511;&#1497;&#1491;&#1493;&#1501;%20&#1514;&#1499;&#1504;&#1497;&#1514;%20&#1497;&#1513;&#1512;&#1488;&#1500;&#1497;&#1514;%20&#1512;&#1497;&#1488;&#1500;&#1497;&#1514;/&#1502;&#1495;&#1493;&#1493;&#1503;%20&#1497;&#1513;&#1512;&#1488;&#1500;%20&#1512;&#1497;&#1488;&#1500;&#1497;&#1514;%20&#1488;&#1513;&#1499;&#1493;&#1500;%201%200507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איכות אשכול 1"/>
      <sheetName val="מחוון לניקוד ראיון"/>
      <sheetName val="קריטריונים אשכול 1"/>
      <sheetName val="סיכום הצעות"/>
    </sheetNames>
    <sheetDataSet>
      <sheetData sheetId="0"/>
      <sheetData sheetId="1"/>
      <sheetData sheetId="2">
        <row r="23">
          <cell r="F23">
            <v>0</v>
          </cell>
          <cell r="H23">
            <v>0</v>
          </cell>
        </row>
        <row r="26">
          <cell r="F26">
            <v>0</v>
          </cell>
          <cell r="H26">
            <v>0</v>
          </cell>
        </row>
      </sheetData>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1ACD-2869-4A59-B6D9-94AD8561EBE8}">
  <dimension ref="A1:I47"/>
  <sheetViews>
    <sheetView rightToLeft="1" view="pageBreakPreview" zoomScale="60" zoomScaleNormal="100" workbookViewId="0">
      <selection activeCell="A15" sqref="A15"/>
    </sheetView>
  </sheetViews>
  <sheetFormatPr defaultRowHeight="14" x14ac:dyDescent="0.3"/>
  <cols>
    <col min="1" max="1" width="9.83203125" customWidth="1"/>
    <col min="2" max="2" width="17.33203125" customWidth="1"/>
    <col min="3" max="3" width="14" bestFit="1" customWidth="1"/>
    <col min="4" max="4" width="18" customWidth="1"/>
    <col min="5" max="5" width="7.33203125" customWidth="1"/>
    <col min="6" max="6" width="6.5" customWidth="1"/>
    <col min="7" max="7" width="7.33203125" style="3" customWidth="1"/>
    <col min="8" max="8" width="10.25" customWidth="1"/>
    <col min="9" max="9" width="8.5" customWidth="1"/>
    <col min="257" max="257" width="9.83203125" customWidth="1"/>
    <col min="258" max="258" width="17.33203125" customWidth="1"/>
    <col min="259" max="259" width="14" bestFit="1" customWidth="1"/>
    <col min="260" max="260" width="18" customWidth="1"/>
    <col min="261" max="261" width="7.33203125" customWidth="1"/>
    <col min="262" max="262" width="6.5" customWidth="1"/>
    <col min="263" max="263" width="7.33203125" customWidth="1"/>
    <col min="264" max="264" width="10.25" customWidth="1"/>
    <col min="265" max="265" width="8.5" customWidth="1"/>
    <col min="513" max="513" width="9.83203125" customWidth="1"/>
    <col min="514" max="514" width="17.33203125" customWidth="1"/>
    <col min="515" max="515" width="14" bestFit="1" customWidth="1"/>
    <col min="516" max="516" width="18" customWidth="1"/>
    <col min="517" max="517" width="7.33203125" customWidth="1"/>
    <col min="518" max="518" width="6.5" customWidth="1"/>
    <col min="519" max="519" width="7.33203125" customWidth="1"/>
    <col min="520" max="520" width="10.25" customWidth="1"/>
    <col min="521" max="521" width="8.5" customWidth="1"/>
    <col min="769" max="769" width="9.83203125" customWidth="1"/>
    <col min="770" max="770" width="17.33203125" customWidth="1"/>
    <col min="771" max="771" width="14" bestFit="1" customWidth="1"/>
    <col min="772" max="772" width="18" customWidth="1"/>
    <col min="773" max="773" width="7.33203125" customWidth="1"/>
    <col min="774" max="774" width="6.5" customWidth="1"/>
    <col min="775" max="775" width="7.33203125" customWidth="1"/>
    <col min="776" max="776" width="10.25" customWidth="1"/>
    <col min="777" max="777" width="8.5" customWidth="1"/>
    <col min="1025" max="1025" width="9.83203125" customWidth="1"/>
    <col min="1026" max="1026" width="17.33203125" customWidth="1"/>
    <col min="1027" max="1027" width="14" bestFit="1" customWidth="1"/>
    <col min="1028" max="1028" width="18" customWidth="1"/>
    <col min="1029" max="1029" width="7.33203125" customWidth="1"/>
    <col min="1030" max="1030" width="6.5" customWidth="1"/>
    <col min="1031" max="1031" width="7.33203125" customWidth="1"/>
    <col min="1032" max="1032" width="10.25" customWidth="1"/>
    <col min="1033" max="1033" width="8.5" customWidth="1"/>
    <col min="1281" max="1281" width="9.83203125" customWidth="1"/>
    <col min="1282" max="1282" width="17.33203125" customWidth="1"/>
    <col min="1283" max="1283" width="14" bestFit="1" customWidth="1"/>
    <col min="1284" max="1284" width="18" customWidth="1"/>
    <col min="1285" max="1285" width="7.33203125" customWidth="1"/>
    <col min="1286" max="1286" width="6.5" customWidth="1"/>
    <col min="1287" max="1287" width="7.33203125" customWidth="1"/>
    <col min="1288" max="1288" width="10.25" customWidth="1"/>
    <col min="1289" max="1289" width="8.5" customWidth="1"/>
    <col min="1537" max="1537" width="9.83203125" customWidth="1"/>
    <col min="1538" max="1538" width="17.33203125" customWidth="1"/>
    <col min="1539" max="1539" width="14" bestFit="1" customWidth="1"/>
    <col min="1540" max="1540" width="18" customWidth="1"/>
    <col min="1541" max="1541" width="7.33203125" customWidth="1"/>
    <col min="1542" max="1542" width="6.5" customWidth="1"/>
    <col min="1543" max="1543" width="7.33203125" customWidth="1"/>
    <col min="1544" max="1544" width="10.25" customWidth="1"/>
    <col min="1545" max="1545" width="8.5" customWidth="1"/>
    <col min="1793" max="1793" width="9.83203125" customWidth="1"/>
    <col min="1794" max="1794" width="17.33203125" customWidth="1"/>
    <col min="1795" max="1795" width="14" bestFit="1" customWidth="1"/>
    <col min="1796" max="1796" width="18" customWidth="1"/>
    <col min="1797" max="1797" width="7.33203125" customWidth="1"/>
    <col min="1798" max="1798" width="6.5" customWidth="1"/>
    <col min="1799" max="1799" width="7.33203125" customWidth="1"/>
    <col min="1800" max="1800" width="10.25" customWidth="1"/>
    <col min="1801" max="1801" width="8.5" customWidth="1"/>
    <col min="2049" max="2049" width="9.83203125" customWidth="1"/>
    <col min="2050" max="2050" width="17.33203125" customWidth="1"/>
    <col min="2051" max="2051" width="14" bestFit="1" customWidth="1"/>
    <col min="2052" max="2052" width="18" customWidth="1"/>
    <col min="2053" max="2053" width="7.33203125" customWidth="1"/>
    <col min="2054" max="2054" width="6.5" customWidth="1"/>
    <col min="2055" max="2055" width="7.33203125" customWidth="1"/>
    <col min="2056" max="2056" width="10.25" customWidth="1"/>
    <col min="2057" max="2057" width="8.5" customWidth="1"/>
    <col min="2305" max="2305" width="9.83203125" customWidth="1"/>
    <col min="2306" max="2306" width="17.33203125" customWidth="1"/>
    <col min="2307" max="2307" width="14" bestFit="1" customWidth="1"/>
    <col min="2308" max="2308" width="18" customWidth="1"/>
    <col min="2309" max="2309" width="7.33203125" customWidth="1"/>
    <col min="2310" max="2310" width="6.5" customWidth="1"/>
    <col min="2311" max="2311" width="7.33203125" customWidth="1"/>
    <col min="2312" max="2312" width="10.25" customWidth="1"/>
    <col min="2313" max="2313" width="8.5" customWidth="1"/>
    <col min="2561" max="2561" width="9.83203125" customWidth="1"/>
    <col min="2562" max="2562" width="17.33203125" customWidth="1"/>
    <col min="2563" max="2563" width="14" bestFit="1" customWidth="1"/>
    <col min="2564" max="2564" width="18" customWidth="1"/>
    <col min="2565" max="2565" width="7.33203125" customWidth="1"/>
    <col min="2566" max="2566" width="6.5" customWidth="1"/>
    <col min="2567" max="2567" width="7.33203125" customWidth="1"/>
    <col min="2568" max="2568" width="10.25" customWidth="1"/>
    <col min="2569" max="2569" width="8.5" customWidth="1"/>
    <col min="2817" max="2817" width="9.83203125" customWidth="1"/>
    <col min="2818" max="2818" width="17.33203125" customWidth="1"/>
    <col min="2819" max="2819" width="14" bestFit="1" customWidth="1"/>
    <col min="2820" max="2820" width="18" customWidth="1"/>
    <col min="2821" max="2821" width="7.33203125" customWidth="1"/>
    <col min="2822" max="2822" width="6.5" customWidth="1"/>
    <col min="2823" max="2823" width="7.33203125" customWidth="1"/>
    <col min="2824" max="2824" width="10.25" customWidth="1"/>
    <col min="2825" max="2825" width="8.5" customWidth="1"/>
    <col min="3073" max="3073" width="9.83203125" customWidth="1"/>
    <col min="3074" max="3074" width="17.33203125" customWidth="1"/>
    <col min="3075" max="3075" width="14" bestFit="1" customWidth="1"/>
    <col min="3076" max="3076" width="18" customWidth="1"/>
    <col min="3077" max="3077" width="7.33203125" customWidth="1"/>
    <col min="3078" max="3078" width="6.5" customWidth="1"/>
    <col min="3079" max="3079" width="7.33203125" customWidth="1"/>
    <col min="3080" max="3080" width="10.25" customWidth="1"/>
    <col min="3081" max="3081" width="8.5" customWidth="1"/>
    <col min="3329" max="3329" width="9.83203125" customWidth="1"/>
    <col min="3330" max="3330" width="17.33203125" customWidth="1"/>
    <col min="3331" max="3331" width="14" bestFit="1" customWidth="1"/>
    <col min="3332" max="3332" width="18" customWidth="1"/>
    <col min="3333" max="3333" width="7.33203125" customWidth="1"/>
    <col min="3334" max="3334" width="6.5" customWidth="1"/>
    <col min="3335" max="3335" width="7.33203125" customWidth="1"/>
    <col min="3336" max="3336" width="10.25" customWidth="1"/>
    <col min="3337" max="3337" width="8.5" customWidth="1"/>
    <col min="3585" max="3585" width="9.83203125" customWidth="1"/>
    <col min="3586" max="3586" width="17.33203125" customWidth="1"/>
    <col min="3587" max="3587" width="14" bestFit="1" customWidth="1"/>
    <col min="3588" max="3588" width="18" customWidth="1"/>
    <col min="3589" max="3589" width="7.33203125" customWidth="1"/>
    <col min="3590" max="3590" width="6.5" customWidth="1"/>
    <col min="3591" max="3591" width="7.33203125" customWidth="1"/>
    <col min="3592" max="3592" width="10.25" customWidth="1"/>
    <col min="3593" max="3593" width="8.5" customWidth="1"/>
    <col min="3841" max="3841" width="9.83203125" customWidth="1"/>
    <col min="3842" max="3842" width="17.33203125" customWidth="1"/>
    <col min="3843" max="3843" width="14" bestFit="1" customWidth="1"/>
    <col min="3844" max="3844" width="18" customWidth="1"/>
    <col min="3845" max="3845" width="7.33203125" customWidth="1"/>
    <col min="3846" max="3846" width="6.5" customWidth="1"/>
    <col min="3847" max="3847" width="7.33203125" customWidth="1"/>
    <col min="3848" max="3848" width="10.25" customWidth="1"/>
    <col min="3849" max="3849" width="8.5" customWidth="1"/>
    <col min="4097" max="4097" width="9.83203125" customWidth="1"/>
    <col min="4098" max="4098" width="17.33203125" customWidth="1"/>
    <col min="4099" max="4099" width="14" bestFit="1" customWidth="1"/>
    <col min="4100" max="4100" width="18" customWidth="1"/>
    <col min="4101" max="4101" width="7.33203125" customWidth="1"/>
    <col min="4102" max="4102" width="6.5" customWidth="1"/>
    <col min="4103" max="4103" width="7.33203125" customWidth="1"/>
    <col min="4104" max="4104" width="10.25" customWidth="1"/>
    <col min="4105" max="4105" width="8.5" customWidth="1"/>
    <col min="4353" max="4353" width="9.83203125" customWidth="1"/>
    <col min="4354" max="4354" width="17.33203125" customWidth="1"/>
    <col min="4355" max="4355" width="14" bestFit="1" customWidth="1"/>
    <col min="4356" max="4356" width="18" customWidth="1"/>
    <col min="4357" max="4357" width="7.33203125" customWidth="1"/>
    <col min="4358" max="4358" width="6.5" customWidth="1"/>
    <col min="4359" max="4359" width="7.33203125" customWidth="1"/>
    <col min="4360" max="4360" width="10.25" customWidth="1"/>
    <col min="4361" max="4361" width="8.5" customWidth="1"/>
    <col min="4609" max="4609" width="9.83203125" customWidth="1"/>
    <col min="4610" max="4610" width="17.33203125" customWidth="1"/>
    <col min="4611" max="4611" width="14" bestFit="1" customWidth="1"/>
    <col min="4612" max="4612" width="18" customWidth="1"/>
    <col min="4613" max="4613" width="7.33203125" customWidth="1"/>
    <col min="4614" max="4614" width="6.5" customWidth="1"/>
    <col min="4615" max="4615" width="7.33203125" customWidth="1"/>
    <col min="4616" max="4616" width="10.25" customWidth="1"/>
    <col min="4617" max="4617" width="8.5" customWidth="1"/>
    <col min="4865" max="4865" width="9.83203125" customWidth="1"/>
    <col min="4866" max="4866" width="17.33203125" customWidth="1"/>
    <col min="4867" max="4867" width="14" bestFit="1" customWidth="1"/>
    <col min="4868" max="4868" width="18" customWidth="1"/>
    <col min="4869" max="4869" width="7.33203125" customWidth="1"/>
    <col min="4870" max="4870" width="6.5" customWidth="1"/>
    <col min="4871" max="4871" width="7.33203125" customWidth="1"/>
    <col min="4872" max="4872" width="10.25" customWidth="1"/>
    <col min="4873" max="4873" width="8.5" customWidth="1"/>
    <col min="5121" max="5121" width="9.83203125" customWidth="1"/>
    <col min="5122" max="5122" width="17.33203125" customWidth="1"/>
    <col min="5123" max="5123" width="14" bestFit="1" customWidth="1"/>
    <col min="5124" max="5124" width="18" customWidth="1"/>
    <col min="5125" max="5125" width="7.33203125" customWidth="1"/>
    <col min="5126" max="5126" width="6.5" customWidth="1"/>
    <col min="5127" max="5127" width="7.33203125" customWidth="1"/>
    <col min="5128" max="5128" width="10.25" customWidth="1"/>
    <col min="5129" max="5129" width="8.5" customWidth="1"/>
    <col min="5377" max="5377" width="9.83203125" customWidth="1"/>
    <col min="5378" max="5378" width="17.33203125" customWidth="1"/>
    <col min="5379" max="5379" width="14" bestFit="1" customWidth="1"/>
    <col min="5380" max="5380" width="18" customWidth="1"/>
    <col min="5381" max="5381" width="7.33203125" customWidth="1"/>
    <col min="5382" max="5382" width="6.5" customWidth="1"/>
    <col min="5383" max="5383" width="7.33203125" customWidth="1"/>
    <col min="5384" max="5384" width="10.25" customWidth="1"/>
    <col min="5385" max="5385" width="8.5" customWidth="1"/>
    <col min="5633" max="5633" width="9.83203125" customWidth="1"/>
    <col min="5634" max="5634" width="17.33203125" customWidth="1"/>
    <col min="5635" max="5635" width="14" bestFit="1" customWidth="1"/>
    <col min="5636" max="5636" width="18" customWidth="1"/>
    <col min="5637" max="5637" width="7.33203125" customWidth="1"/>
    <col min="5638" max="5638" width="6.5" customWidth="1"/>
    <col min="5639" max="5639" width="7.33203125" customWidth="1"/>
    <col min="5640" max="5640" width="10.25" customWidth="1"/>
    <col min="5641" max="5641" width="8.5" customWidth="1"/>
    <col min="5889" max="5889" width="9.83203125" customWidth="1"/>
    <col min="5890" max="5890" width="17.33203125" customWidth="1"/>
    <col min="5891" max="5891" width="14" bestFit="1" customWidth="1"/>
    <col min="5892" max="5892" width="18" customWidth="1"/>
    <col min="5893" max="5893" width="7.33203125" customWidth="1"/>
    <col min="5894" max="5894" width="6.5" customWidth="1"/>
    <col min="5895" max="5895" width="7.33203125" customWidth="1"/>
    <col min="5896" max="5896" width="10.25" customWidth="1"/>
    <col min="5897" max="5897" width="8.5" customWidth="1"/>
    <col min="6145" max="6145" width="9.83203125" customWidth="1"/>
    <col min="6146" max="6146" width="17.33203125" customWidth="1"/>
    <col min="6147" max="6147" width="14" bestFit="1" customWidth="1"/>
    <col min="6148" max="6148" width="18" customWidth="1"/>
    <col min="6149" max="6149" width="7.33203125" customWidth="1"/>
    <col min="6150" max="6150" width="6.5" customWidth="1"/>
    <col min="6151" max="6151" width="7.33203125" customWidth="1"/>
    <col min="6152" max="6152" width="10.25" customWidth="1"/>
    <col min="6153" max="6153" width="8.5" customWidth="1"/>
    <col min="6401" max="6401" width="9.83203125" customWidth="1"/>
    <col min="6402" max="6402" width="17.33203125" customWidth="1"/>
    <col min="6403" max="6403" width="14" bestFit="1" customWidth="1"/>
    <col min="6404" max="6404" width="18" customWidth="1"/>
    <col min="6405" max="6405" width="7.33203125" customWidth="1"/>
    <col min="6406" max="6406" width="6.5" customWidth="1"/>
    <col min="6407" max="6407" width="7.33203125" customWidth="1"/>
    <col min="6408" max="6408" width="10.25" customWidth="1"/>
    <col min="6409" max="6409" width="8.5" customWidth="1"/>
    <col min="6657" max="6657" width="9.83203125" customWidth="1"/>
    <col min="6658" max="6658" width="17.33203125" customWidth="1"/>
    <col min="6659" max="6659" width="14" bestFit="1" customWidth="1"/>
    <col min="6660" max="6660" width="18" customWidth="1"/>
    <col min="6661" max="6661" width="7.33203125" customWidth="1"/>
    <col min="6662" max="6662" width="6.5" customWidth="1"/>
    <col min="6663" max="6663" width="7.33203125" customWidth="1"/>
    <col min="6664" max="6664" width="10.25" customWidth="1"/>
    <col min="6665" max="6665" width="8.5" customWidth="1"/>
    <col min="6913" max="6913" width="9.83203125" customWidth="1"/>
    <col min="6914" max="6914" width="17.33203125" customWidth="1"/>
    <col min="6915" max="6915" width="14" bestFit="1" customWidth="1"/>
    <col min="6916" max="6916" width="18" customWidth="1"/>
    <col min="6917" max="6917" width="7.33203125" customWidth="1"/>
    <col min="6918" max="6918" width="6.5" customWidth="1"/>
    <col min="6919" max="6919" width="7.33203125" customWidth="1"/>
    <col min="6920" max="6920" width="10.25" customWidth="1"/>
    <col min="6921" max="6921" width="8.5" customWidth="1"/>
    <col min="7169" max="7169" width="9.83203125" customWidth="1"/>
    <col min="7170" max="7170" width="17.33203125" customWidth="1"/>
    <col min="7171" max="7171" width="14" bestFit="1" customWidth="1"/>
    <col min="7172" max="7172" width="18" customWidth="1"/>
    <col min="7173" max="7173" width="7.33203125" customWidth="1"/>
    <col min="7174" max="7174" width="6.5" customWidth="1"/>
    <col min="7175" max="7175" width="7.33203125" customWidth="1"/>
    <col min="7176" max="7176" width="10.25" customWidth="1"/>
    <col min="7177" max="7177" width="8.5" customWidth="1"/>
    <col min="7425" max="7425" width="9.83203125" customWidth="1"/>
    <col min="7426" max="7426" width="17.33203125" customWidth="1"/>
    <col min="7427" max="7427" width="14" bestFit="1" customWidth="1"/>
    <col min="7428" max="7428" width="18" customWidth="1"/>
    <col min="7429" max="7429" width="7.33203125" customWidth="1"/>
    <col min="7430" max="7430" width="6.5" customWidth="1"/>
    <col min="7431" max="7431" width="7.33203125" customWidth="1"/>
    <col min="7432" max="7432" width="10.25" customWidth="1"/>
    <col min="7433" max="7433" width="8.5" customWidth="1"/>
    <col min="7681" max="7681" width="9.83203125" customWidth="1"/>
    <col min="7682" max="7682" width="17.33203125" customWidth="1"/>
    <col min="7683" max="7683" width="14" bestFit="1" customWidth="1"/>
    <col min="7684" max="7684" width="18" customWidth="1"/>
    <col min="7685" max="7685" width="7.33203125" customWidth="1"/>
    <col min="7686" max="7686" width="6.5" customWidth="1"/>
    <col min="7687" max="7687" width="7.33203125" customWidth="1"/>
    <col min="7688" max="7688" width="10.25" customWidth="1"/>
    <col min="7689" max="7689" width="8.5" customWidth="1"/>
    <col min="7937" max="7937" width="9.83203125" customWidth="1"/>
    <col min="7938" max="7938" width="17.33203125" customWidth="1"/>
    <col min="7939" max="7939" width="14" bestFit="1" customWidth="1"/>
    <col min="7940" max="7940" width="18" customWidth="1"/>
    <col min="7941" max="7941" width="7.33203125" customWidth="1"/>
    <col min="7942" max="7942" width="6.5" customWidth="1"/>
    <col min="7943" max="7943" width="7.33203125" customWidth="1"/>
    <col min="7944" max="7944" width="10.25" customWidth="1"/>
    <col min="7945" max="7945" width="8.5" customWidth="1"/>
    <col min="8193" max="8193" width="9.83203125" customWidth="1"/>
    <col min="8194" max="8194" width="17.33203125" customWidth="1"/>
    <col min="8195" max="8195" width="14" bestFit="1" customWidth="1"/>
    <col min="8196" max="8196" width="18" customWidth="1"/>
    <col min="8197" max="8197" width="7.33203125" customWidth="1"/>
    <col min="8198" max="8198" width="6.5" customWidth="1"/>
    <col min="8199" max="8199" width="7.33203125" customWidth="1"/>
    <col min="8200" max="8200" width="10.25" customWidth="1"/>
    <col min="8201" max="8201" width="8.5" customWidth="1"/>
    <col min="8449" max="8449" width="9.83203125" customWidth="1"/>
    <col min="8450" max="8450" width="17.33203125" customWidth="1"/>
    <col min="8451" max="8451" width="14" bestFit="1" customWidth="1"/>
    <col min="8452" max="8452" width="18" customWidth="1"/>
    <col min="8453" max="8453" width="7.33203125" customWidth="1"/>
    <col min="8454" max="8454" width="6.5" customWidth="1"/>
    <col min="8455" max="8455" width="7.33203125" customWidth="1"/>
    <col min="8456" max="8456" width="10.25" customWidth="1"/>
    <col min="8457" max="8457" width="8.5" customWidth="1"/>
    <col min="8705" max="8705" width="9.83203125" customWidth="1"/>
    <col min="8706" max="8706" width="17.33203125" customWidth="1"/>
    <col min="8707" max="8707" width="14" bestFit="1" customWidth="1"/>
    <col min="8708" max="8708" width="18" customWidth="1"/>
    <col min="8709" max="8709" width="7.33203125" customWidth="1"/>
    <col min="8710" max="8710" width="6.5" customWidth="1"/>
    <col min="8711" max="8711" width="7.33203125" customWidth="1"/>
    <col min="8712" max="8712" width="10.25" customWidth="1"/>
    <col min="8713" max="8713" width="8.5" customWidth="1"/>
    <col min="8961" max="8961" width="9.83203125" customWidth="1"/>
    <col min="8962" max="8962" width="17.33203125" customWidth="1"/>
    <col min="8963" max="8963" width="14" bestFit="1" customWidth="1"/>
    <col min="8964" max="8964" width="18" customWidth="1"/>
    <col min="8965" max="8965" width="7.33203125" customWidth="1"/>
    <col min="8966" max="8966" width="6.5" customWidth="1"/>
    <col min="8967" max="8967" width="7.33203125" customWidth="1"/>
    <col min="8968" max="8968" width="10.25" customWidth="1"/>
    <col min="8969" max="8969" width="8.5" customWidth="1"/>
    <col min="9217" max="9217" width="9.83203125" customWidth="1"/>
    <col min="9218" max="9218" width="17.33203125" customWidth="1"/>
    <col min="9219" max="9219" width="14" bestFit="1" customWidth="1"/>
    <col min="9220" max="9220" width="18" customWidth="1"/>
    <col min="9221" max="9221" width="7.33203125" customWidth="1"/>
    <col min="9222" max="9222" width="6.5" customWidth="1"/>
    <col min="9223" max="9223" width="7.33203125" customWidth="1"/>
    <col min="9224" max="9224" width="10.25" customWidth="1"/>
    <col min="9225" max="9225" width="8.5" customWidth="1"/>
    <col min="9473" max="9473" width="9.83203125" customWidth="1"/>
    <col min="9474" max="9474" width="17.33203125" customWidth="1"/>
    <col min="9475" max="9475" width="14" bestFit="1" customWidth="1"/>
    <col min="9476" max="9476" width="18" customWidth="1"/>
    <col min="9477" max="9477" width="7.33203125" customWidth="1"/>
    <col min="9478" max="9478" width="6.5" customWidth="1"/>
    <col min="9479" max="9479" width="7.33203125" customWidth="1"/>
    <col min="9480" max="9480" width="10.25" customWidth="1"/>
    <col min="9481" max="9481" width="8.5" customWidth="1"/>
    <col min="9729" max="9729" width="9.83203125" customWidth="1"/>
    <col min="9730" max="9730" width="17.33203125" customWidth="1"/>
    <col min="9731" max="9731" width="14" bestFit="1" customWidth="1"/>
    <col min="9732" max="9732" width="18" customWidth="1"/>
    <col min="9733" max="9733" width="7.33203125" customWidth="1"/>
    <col min="9734" max="9734" width="6.5" customWidth="1"/>
    <col min="9735" max="9735" width="7.33203125" customWidth="1"/>
    <col min="9736" max="9736" width="10.25" customWidth="1"/>
    <col min="9737" max="9737" width="8.5" customWidth="1"/>
    <col min="9985" max="9985" width="9.83203125" customWidth="1"/>
    <col min="9986" max="9986" width="17.33203125" customWidth="1"/>
    <col min="9987" max="9987" width="14" bestFit="1" customWidth="1"/>
    <col min="9988" max="9988" width="18" customWidth="1"/>
    <col min="9989" max="9989" width="7.33203125" customWidth="1"/>
    <col min="9990" max="9990" width="6.5" customWidth="1"/>
    <col min="9991" max="9991" width="7.33203125" customWidth="1"/>
    <col min="9992" max="9992" width="10.25" customWidth="1"/>
    <col min="9993" max="9993" width="8.5" customWidth="1"/>
    <col min="10241" max="10241" width="9.83203125" customWidth="1"/>
    <col min="10242" max="10242" width="17.33203125" customWidth="1"/>
    <col min="10243" max="10243" width="14" bestFit="1" customWidth="1"/>
    <col min="10244" max="10244" width="18" customWidth="1"/>
    <col min="10245" max="10245" width="7.33203125" customWidth="1"/>
    <col min="10246" max="10246" width="6.5" customWidth="1"/>
    <col min="10247" max="10247" width="7.33203125" customWidth="1"/>
    <col min="10248" max="10248" width="10.25" customWidth="1"/>
    <col min="10249" max="10249" width="8.5" customWidth="1"/>
    <col min="10497" max="10497" width="9.83203125" customWidth="1"/>
    <col min="10498" max="10498" width="17.33203125" customWidth="1"/>
    <col min="10499" max="10499" width="14" bestFit="1" customWidth="1"/>
    <col min="10500" max="10500" width="18" customWidth="1"/>
    <col min="10501" max="10501" width="7.33203125" customWidth="1"/>
    <col min="10502" max="10502" width="6.5" customWidth="1"/>
    <col min="10503" max="10503" width="7.33203125" customWidth="1"/>
    <col min="10504" max="10504" width="10.25" customWidth="1"/>
    <col min="10505" max="10505" width="8.5" customWidth="1"/>
    <col min="10753" max="10753" width="9.83203125" customWidth="1"/>
    <col min="10754" max="10754" width="17.33203125" customWidth="1"/>
    <col min="10755" max="10755" width="14" bestFit="1" customWidth="1"/>
    <col min="10756" max="10756" width="18" customWidth="1"/>
    <col min="10757" max="10757" width="7.33203125" customWidth="1"/>
    <col min="10758" max="10758" width="6.5" customWidth="1"/>
    <col min="10759" max="10759" width="7.33203125" customWidth="1"/>
    <col min="10760" max="10760" width="10.25" customWidth="1"/>
    <col min="10761" max="10761" width="8.5" customWidth="1"/>
    <col min="11009" max="11009" width="9.83203125" customWidth="1"/>
    <col min="11010" max="11010" width="17.33203125" customWidth="1"/>
    <col min="11011" max="11011" width="14" bestFit="1" customWidth="1"/>
    <col min="11012" max="11012" width="18" customWidth="1"/>
    <col min="11013" max="11013" width="7.33203125" customWidth="1"/>
    <col min="11014" max="11014" width="6.5" customWidth="1"/>
    <col min="11015" max="11015" width="7.33203125" customWidth="1"/>
    <col min="11016" max="11016" width="10.25" customWidth="1"/>
    <col min="11017" max="11017" width="8.5" customWidth="1"/>
    <col min="11265" max="11265" width="9.83203125" customWidth="1"/>
    <col min="11266" max="11266" width="17.33203125" customWidth="1"/>
    <col min="11267" max="11267" width="14" bestFit="1" customWidth="1"/>
    <col min="11268" max="11268" width="18" customWidth="1"/>
    <col min="11269" max="11269" width="7.33203125" customWidth="1"/>
    <col min="11270" max="11270" width="6.5" customWidth="1"/>
    <col min="11271" max="11271" width="7.33203125" customWidth="1"/>
    <col min="11272" max="11272" width="10.25" customWidth="1"/>
    <col min="11273" max="11273" width="8.5" customWidth="1"/>
    <col min="11521" max="11521" width="9.83203125" customWidth="1"/>
    <col min="11522" max="11522" width="17.33203125" customWidth="1"/>
    <col min="11523" max="11523" width="14" bestFit="1" customWidth="1"/>
    <col min="11524" max="11524" width="18" customWidth="1"/>
    <col min="11525" max="11525" width="7.33203125" customWidth="1"/>
    <col min="11526" max="11526" width="6.5" customWidth="1"/>
    <col min="11527" max="11527" width="7.33203125" customWidth="1"/>
    <col min="11528" max="11528" width="10.25" customWidth="1"/>
    <col min="11529" max="11529" width="8.5" customWidth="1"/>
    <col min="11777" max="11777" width="9.83203125" customWidth="1"/>
    <col min="11778" max="11778" width="17.33203125" customWidth="1"/>
    <col min="11779" max="11779" width="14" bestFit="1" customWidth="1"/>
    <col min="11780" max="11780" width="18" customWidth="1"/>
    <col min="11781" max="11781" width="7.33203125" customWidth="1"/>
    <col min="11782" max="11782" width="6.5" customWidth="1"/>
    <col min="11783" max="11783" width="7.33203125" customWidth="1"/>
    <col min="11784" max="11784" width="10.25" customWidth="1"/>
    <col min="11785" max="11785" width="8.5" customWidth="1"/>
    <col min="12033" max="12033" width="9.83203125" customWidth="1"/>
    <col min="12034" max="12034" width="17.33203125" customWidth="1"/>
    <col min="12035" max="12035" width="14" bestFit="1" customWidth="1"/>
    <col min="12036" max="12036" width="18" customWidth="1"/>
    <col min="12037" max="12037" width="7.33203125" customWidth="1"/>
    <col min="12038" max="12038" width="6.5" customWidth="1"/>
    <col min="12039" max="12039" width="7.33203125" customWidth="1"/>
    <col min="12040" max="12040" width="10.25" customWidth="1"/>
    <col min="12041" max="12041" width="8.5" customWidth="1"/>
    <col min="12289" max="12289" width="9.83203125" customWidth="1"/>
    <col min="12290" max="12290" width="17.33203125" customWidth="1"/>
    <col min="12291" max="12291" width="14" bestFit="1" customWidth="1"/>
    <col min="12292" max="12292" width="18" customWidth="1"/>
    <col min="12293" max="12293" width="7.33203125" customWidth="1"/>
    <col min="12294" max="12294" width="6.5" customWidth="1"/>
    <col min="12295" max="12295" width="7.33203125" customWidth="1"/>
    <col min="12296" max="12296" width="10.25" customWidth="1"/>
    <col min="12297" max="12297" width="8.5" customWidth="1"/>
    <col min="12545" max="12545" width="9.83203125" customWidth="1"/>
    <col min="12546" max="12546" width="17.33203125" customWidth="1"/>
    <col min="12547" max="12547" width="14" bestFit="1" customWidth="1"/>
    <col min="12548" max="12548" width="18" customWidth="1"/>
    <col min="12549" max="12549" width="7.33203125" customWidth="1"/>
    <col min="12550" max="12550" width="6.5" customWidth="1"/>
    <col min="12551" max="12551" width="7.33203125" customWidth="1"/>
    <col min="12552" max="12552" width="10.25" customWidth="1"/>
    <col min="12553" max="12553" width="8.5" customWidth="1"/>
    <col min="12801" max="12801" width="9.83203125" customWidth="1"/>
    <col min="12802" max="12802" width="17.33203125" customWidth="1"/>
    <col min="12803" max="12803" width="14" bestFit="1" customWidth="1"/>
    <col min="12804" max="12804" width="18" customWidth="1"/>
    <col min="12805" max="12805" width="7.33203125" customWidth="1"/>
    <col min="12806" max="12806" width="6.5" customWidth="1"/>
    <col min="12807" max="12807" width="7.33203125" customWidth="1"/>
    <col min="12808" max="12808" width="10.25" customWidth="1"/>
    <col min="12809" max="12809" width="8.5" customWidth="1"/>
    <col min="13057" max="13057" width="9.83203125" customWidth="1"/>
    <col min="13058" max="13058" width="17.33203125" customWidth="1"/>
    <col min="13059" max="13059" width="14" bestFit="1" customWidth="1"/>
    <col min="13060" max="13060" width="18" customWidth="1"/>
    <col min="13061" max="13061" width="7.33203125" customWidth="1"/>
    <col min="13062" max="13062" width="6.5" customWidth="1"/>
    <col min="13063" max="13063" width="7.33203125" customWidth="1"/>
    <col min="13064" max="13064" width="10.25" customWidth="1"/>
    <col min="13065" max="13065" width="8.5" customWidth="1"/>
    <col min="13313" max="13313" width="9.83203125" customWidth="1"/>
    <col min="13314" max="13314" width="17.33203125" customWidth="1"/>
    <col min="13315" max="13315" width="14" bestFit="1" customWidth="1"/>
    <col min="13316" max="13316" width="18" customWidth="1"/>
    <col min="13317" max="13317" width="7.33203125" customWidth="1"/>
    <col min="13318" max="13318" width="6.5" customWidth="1"/>
    <col min="13319" max="13319" width="7.33203125" customWidth="1"/>
    <col min="13320" max="13320" width="10.25" customWidth="1"/>
    <col min="13321" max="13321" width="8.5" customWidth="1"/>
    <col min="13569" max="13569" width="9.83203125" customWidth="1"/>
    <col min="13570" max="13570" width="17.33203125" customWidth="1"/>
    <col min="13571" max="13571" width="14" bestFit="1" customWidth="1"/>
    <col min="13572" max="13572" width="18" customWidth="1"/>
    <col min="13573" max="13573" width="7.33203125" customWidth="1"/>
    <col min="13574" max="13574" width="6.5" customWidth="1"/>
    <col min="13575" max="13575" width="7.33203125" customWidth="1"/>
    <col min="13576" max="13576" width="10.25" customWidth="1"/>
    <col min="13577" max="13577" width="8.5" customWidth="1"/>
    <col min="13825" max="13825" width="9.83203125" customWidth="1"/>
    <col min="13826" max="13826" width="17.33203125" customWidth="1"/>
    <col min="13827" max="13827" width="14" bestFit="1" customWidth="1"/>
    <col min="13828" max="13828" width="18" customWidth="1"/>
    <col min="13829" max="13829" width="7.33203125" customWidth="1"/>
    <col min="13830" max="13830" width="6.5" customWidth="1"/>
    <col min="13831" max="13831" width="7.33203125" customWidth="1"/>
    <col min="13832" max="13832" width="10.25" customWidth="1"/>
    <col min="13833" max="13833" width="8.5" customWidth="1"/>
    <col min="14081" max="14081" width="9.83203125" customWidth="1"/>
    <col min="14082" max="14082" width="17.33203125" customWidth="1"/>
    <col min="14083" max="14083" width="14" bestFit="1" customWidth="1"/>
    <col min="14084" max="14084" width="18" customWidth="1"/>
    <col min="14085" max="14085" width="7.33203125" customWidth="1"/>
    <col min="14086" max="14086" width="6.5" customWidth="1"/>
    <col min="14087" max="14087" width="7.33203125" customWidth="1"/>
    <col min="14088" max="14088" width="10.25" customWidth="1"/>
    <col min="14089" max="14089" width="8.5" customWidth="1"/>
    <col min="14337" max="14337" width="9.83203125" customWidth="1"/>
    <col min="14338" max="14338" width="17.33203125" customWidth="1"/>
    <col min="14339" max="14339" width="14" bestFit="1" customWidth="1"/>
    <col min="14340" max="14340" width="18" customWidth="1"/>
    <col min="14341" max="14341" width="7.33203125" customWidth="1"/>
    <col min="14342" max="14342" width="6.5" customWidth="1"/>
    <col min="14343" max="14343" width="7.33203125" customWidth="1"/>
    <col min="14344" max="14344" width="10.25" customWidth="1"/>
    <col min="14345" max="14345" width="8.5" customWidth="1"/>
    <col min="14593" max="14593" width="9.83203125" customWidth="1"/>
    <col min="14594" max="14594" width="17.33203125" customWidth="1"/>
    <col min="14595" max="14595" width="14" bestFit="1" customWidth="1"/>
    <col min="14596" max="14596" width="18" customWidth="1"/>
    <col min="14597" max="14597" width="7.33203125" customWidth="1"/>
    <col min="14598" max="14598" width="6.5" customWidth="1"/>
    <col min="14599" max="14599" width="7.33203125" customWidth="1"/>
    <col min="14600" max="14600" width="10.25" customWidth="1"/>
    <col min="14601" max="14601" width="8.5" customWidth="1"/>
    <col min="14849" max="14849" width="9.83203125" customWidth="1"/>
    <col min="14850" max="14850" width="17.33203125" customWidth="1"/>
    <col min="14851" max="14851" width="14" bestFit="1" customWidth="1"/>
    <col min="14852" max="14852" width="18" customWidth="1"/>
    <col min="14853" max="14853" width="7.33203125" customWidth="1"/>
    <col min="14854" max="14854" width="6.5" customWidth="1"/>
    <col min="14855" max="14855" width="7.33203125" customWidth="1"/>
    <col min="14856" max="14856" width="10.25" customWidth="1"/>
    <col min="14857" max="14857" width="8.5" customWidth="1"/>
    <col min="15105" max="15105" width="9.83203125" customWidth="1"/>
    <col min="15106" max="15106" width="17.33203125" customWidth="1"/>
    <col min="15107" max="15107" width="14" bestFit="1" customWidth="1"/>
    <col min="15108" max="15108" width="18" customWidth="1"/>
    <col min="15109" max="15109" width="7.33203125" customWidth="1"/>
    <col min="15110" max="15110" width="6.5" customWidth="1"/>
    <col min="15111" max="15111" width="7.33203125" customWidth="1"/>
    <col min="15112" max="15112" width="10.25" customWidth="1"/>
    <col min="15113" max="15113" width="8.5" customWidth="1"/>
    <col min="15361" max="15361" width="9.83203125" customWidth="1"/>
    <col min="15362" max="15362" width="17.33203125" customWidth="1"/>
    <col min="15363" max="15363" width="14" bestFit="1" customWidth="1"/>
    <col min="15364" max="15364" width="18" customWidth="1"/>
    <col min="15365" max="15365" width="7.33203125" customWidth="1"/>
    <col min="15366" max="15366" width="6.5" customWidth="1"/>
    <col min="15367" max="15367" width="7.33203125" customWidth="1"/>
    <col min="15368" max="15368" width="10.25" customWidth="1"/>
    <col min="15369" max="15369" width="8.5" customWidth="1"/>
    <col min="15617" max="15617" width="9.83203125" customWidth="1"/>
    <col min="15618" max="15618" width="17.33203125" customWidth="1"/>
    <col min="15619" max="15619" width="14" bestFit="1" customWidth="1"/>
    <col min="15620" max="15620" width="18" customWidth="1"/>
    <col min="15621" max="15621" width="7.33203125" customWidth="1"/>
    <col min="15622" max="15622" width="6.5" customWidth="1"/>
    <col min="15623" max="15623" width="7.33203125" customWidth="1"/>
    <col min="15624" max="15624" width="10.25" customWidth="1"/>
    <col min="15625" max="15625" width="8.5" customWidth="1"/>
    <col min="15873" max="15873" width="9.83203125" customWidth="1"/>
    <col min="15874" max="15874" width="17.33203125" customWidth="1"/>
    <col min="15875" max="15875" width="14" bestFit="1" customWidth="1"/>
    <col min="15876" max="15876" width="18" customWidth="1"/>
    <col min="15877" max="15877" width="7.33203125" customWidth="1"/>
    <col min="15878" max="15878" width="6.5" customWidth="1"/>
    <col min="15879" max="15879" width="7.33203125" customWidth="1"/>
    <col min="15880" max="15880" width="10.25" customWidth="1"/>
    <col min="15881" max="15881" width="8.5" customWidth="1"/>
    <col min="16129" max="16129" width="9.83203125" customWidth="1"/>
    <col min="16130" max="16130" width="17.33203125" customWidth="1"/>
    <col min="16131" max="16131" width="14" bestFit="1" customWidth="1"/>
    <col min="16132" max="16132" width="18" customWidth="1"/>
    <col min="16133" max="16133" width="7.33203125" customWidth="1"/>
    <col min="16134" max="16134" width="6.5" customWidth="1"/>
    <col min="16135" max="16135" width="7.33203125" customWidth="1"/>
    <col min="16136" max="16136" width="10.25" customWidth="1"/>
    <col min="16137" max="16137" width="8.5" customWidth="1"/>
  </cols>
  <sheetData>
    <row r="1" spans="1:9" ht="16.5" x14ac:dyDescent="0.35">
      <c r="A1" s="1" t="s">
        <v>0</v>
      </c>
      <c r="B1" s="1"/>
      <c r="C1" s="1"/>
      <c r="D1" s="1"/>
      <c r="E1" s="1"/>
      <c r="F1" s="1"/>
      <c r="G1" s="2"/>
      <c r="H1" s="1"/>
      <c r="I1" s="1"/>
    </row>
    <row r="2" spans="1:9" ht="14.5" thickBot="1" x14ac:dyDescent="0.35"/>
    <row r="3" spans="1:9" s="9" customFormat="1" ht="28.5" thickBot="1" x14ac:dyDescent="0.35">
      <c r="A3" s="4" t="s">
        <v>1</v>
      </c>
      <c r="B3" s="4" t="s">
        <v>2</v>
      </c>
      <c r="C3" s="5" t="s">
        <v>3</v>
      </c>
      <c r="D3" s="175" t="s">
        <v>4</v>
      </c>
      <c r="E3" s="176"/>
      <c r="F3" s="6" t="s">
        <v>5</v>
      </c>
      <c r="G3" s="7" t="s">
        <v>6</v>
      </c>
      <c r="H3" s="8" t="s">
        <v>7</v>
      </c>
      <c r="I3" s="8" t="s">
        <v>8</v>
      </c>
    </row>
    <row r="4" spans="1:9" s="16" customFormat="1" ht="14.5" hidden="1" thickBot="1" x14ac:dyDescent="0.35">
      <c r="A4" s="167" t="s">
        <v>9</v>
      </c>
      <c r="B4" s="167" t="s">
        <v>9</v>
      </c>
      <c r="C4" s="10"/>
      <c r="D4" s="11"/>
      <c r="E4" s="12"/>
      <c r="F4" s="13"/>
      <c r="G4" s="14"/>
      <c r="H4" s="15"/>
      <c r="I4" s="15"/>
    </row>
    <row r="5" spans="1:9" s="16" customFormat="1" x14ac:dyDescent="0.3">
      <c r="A5" s="168"/>
      <c r="B5" s="168"/>
      <c r="C5" s="167" t="s">
        <v>10</v>
      </c>
      <c r="D5" s="11" t="s">
        <v>11</v>
      </c>
      <c r="E5" s="12" t="s">
        <v>12</v>
      </c>
      <c r="F5" s="177">
        <v>0.5</v>
      </c>
      <c r="G5" s="185"/>
      <c r="H5" s="180">
        <f>G5*F5</f>
        <v>0</v>
      </c>
      <c r="I5" s="183">
        <v>0</v>
      </c>
    </row>
    <row r="6" spans="1:9" s="16" customFormat="1" ht="14.25" customHeight="1" x14ac:dyDescent="0.3">
      <c r="A6" s="168"/>
      <c r="B6" s="168"/>
      <c r="C6" s="168"/>
      <c r="D6" s="17" t="s">
        <v>13</v>
      </c>
      <c r="E6" s="18">
        <v>7</v>
      </c>
      <c r="F6" s="178"/>
      <c r="G6" s="186"/>
      <c r="H6" s="181"/>
      <c r="I6" s="184"/>
    </row>
    <row r="7" spans="1:9" s="16" customFormat="1" x14ac:dyDescent="0.3">
      <c r="A7" s="168"/>
      <c r="B7" s="168"/>
      <c r="C7" s="168"/>
      <c r="D7" s="17" t="s">
        <v>14</v>
      </c>
      <c r="E7" s="18">
        <v>8.5</v>
      </c>
      <c r="F7" s="178"/>
      <c r="G7" s="186"/>
      <c r="H7" s="181"/>
      <c r="I7" s="184"/>
    </row>
    <row r="8" spans="1:9" s="16" customFormat="1" ht="14.5" thickBot="1" x14ac:dyDescent="0.35">
      <c r="A8" s="168"/>
      <c r="B8" s="168"/>
      <c r="C8" s="169"/>
      <c r="D8" s="19" t="s">
        <v>15</v>
      </c>
      <c r="E8" s="20">
        <v>10</v>
      </c>
      <c r="F8" s="179"/>
      <c r="G8" s="187"/>
      <c r="H8" s="182"/>
      <c r="I8" s="184"/>
    </row>
    <row r="9" spans="1:9" s="16" customFormat="1" x14ac:dyDescent="0.3">
      <c r="A9" s="168"/>
      <c r="B9" s="168"/>
      <c r="C9" s="167" t="s">
        <v>16</v>
      </c>
      <c r="D9" s="11" t="s">
        <v>17</v>
      </c>
      <c r="E9" s="12" t="s">
        <v>12</v>
      </c>
      <c r="F9" s="177">
        <v>0.5</v>
      </c>
      <c r="G9" s="185"/>
      <c r="H9" s="180">
        <f>G9*F9</f>
        <v>0</v>
      </c>
      <c r="I9" s="184"/>
    </row>
    <row r="10" spans="1:9" s="16" customFormat="1" ht="25" customHeight="1" x14ac:dyDescent="0.3">
      <c r="A10" s="168"/>
      <c r="B10" s="168"/>
      <c r="C10" s="168"/>
      <c r="D10" s="17" t="s">
        <v>18</v>
      </c>
      <c r="E10" s="18">
        <v>7</v>
      </c>
      <c r="F10" s="178"/>
      <c r="G10" s="186"/>
      <c r="H10" s="181"/>
      <c r="I10" s="184"/>
    </row>
    <row r="11" spans="1:9" s="16" customFormat="1" ht="33.75" customHeight="1" x14ac:dyDescent="0.3">
      <c r="A11" s="168"/>
      <c r="B11" s="168"/>
      <c r="C11" s="168"/>
      <c r="D11" s="17" t="s">
        <v>19</v>
      </c>
      <c r="E11" s="21">
        <v>8.5</v>
      </c>
      <c r="F11" s="178"/>
      <c r="G11" s="186"/>
      <c r="H11" s="181"/>
      <c r="I11" s="184"/>
    </row>
    <row r="12" spans="1:9" s="16" customFormat="1" ht="14.5" thickBot="1" x14ac:dyDescent="0.35">
      <c r="A12" s="168"/>
      <c r="B12" s="168"/>
      <c r="C12" s="168"/>
      <c r="D12" s="22" t="s">
        <v>20</v>
      </c>
      <c r="E12" s="23">
        <v>10</v>
      </c>
      <c r="F12" s="178"/>
      <c r="G12" s="186"/>
      <c r="H12" s="182"/>
      <c r="I12" s="184"/>
    </row>
    <row r="13" spans="1:9" ht="28.5" thickBot="1" x14ac:dyDescent="0.35">
      <c r="A13" s="50" t="s">
        <v>56</v>
      </c>
      <c r="B13" s="28" t="s">
        <v>21</v>
      </c>
      <c r="C13" s="28" t="s">
        <v>22</v>
      </c>
      <c r="D13" s="165" t="s">
        <v>23</v>
      </c>
      <c r="E13" s="166"/>
      <c r="F13" s="24">
        <v>1</v>
      </c>
      <c r="G13" s="25"/>
      <c r="H13" s="26">
        <f>G13</f>
        <v>0</v>
      </c>
      <c r="I13" s="27">
        <f>H13*F13</f>
        <v>0</v>
      </c>
    </row>
    <row r="14" spans="1:9" ht="28.5" thickBot="1" x14ac:dyDescent="0.35">
      <c r="A14" s="50" t="s">
        <v>57</v>
      </c>
      <c r="B14" s="28" t="s">
        <v>24</v>
      </c>
      <c r="C14" s="28" t="s">
        <v>22</v>
      </c>
      <c r="D14" s="165" t="s">
        <v>23</v>
      </c>
      <c r="E14" s="166"/>
      <c r="F14" s="24">
        <v>1</v>
      </c>
      <c r="G14" s="25"/>
      <c r="H14" s="26">
        <f>G14</f>
        <v>0</v>
      </c>
      <c r="I14" s="27">
        <f>H14*F14</f>
        <v>0</v>
      </c>
    </row>
    <row r="15" spans="1:9" ht="28.5" thickBot="1" x14ac:dyDescent="0.35">
      <c r="A15" s="51" t="s">
        <v>58</v>
      </c>
      <c r="B15" s="28" t="s">
        <v>59</v>
      </c>
      <c r="C15" s="28" t="s">
        <v>22</v>
      </c>
      <c r="D15" s="165" t="s">
        <v>23</v>
      </c>
      <c r="E15" s="166"/>
      <c r="F15" s="24">
        <v>1</v>
      </c>
      <c r="G15" s="25"/>
      <c r="H15" s="26">
        <f>G15</f>
        <v>0</v>
      </c>
      <c r="I15" s="27">
        <f>H15*F15</f>
        <v>0</v>
      </c>
    </row>
    <row r="16" spans="1:9" ht="24.75" customHeight="1" x14ac:dyDescent="0.3">
      <c r="A16" s="167" t="s">
        <v>25</v>
      </c>
      <c r="B16" s="170" t="s">
        <v>26</v>
      </c>
      <c r="C16" s="170" t="s">
        <v>22</v>
      </c>
      <c r="D16" s="173" t="s">
        <v>27</v>
      </c>
      <c r="E16" s="174"/>
      <c r="F16" s="29"/>
      <c r="G16" s="30"/>
      <c r="H16" s="30"/>
      <c r="I16" s="183">
        <f t="shared" ref="I16" si="0">H16*F16</f>
        <v>0</v>
      </c>
    </row>
    <row r="17" spans="1:9" ht="24.75" customHeight="1" x14ac:dyDescent="0.3">
      <c r="A17" s="168"/>
      <c r="B17" s="171"/>
      <c r="C17" s="171"/>
      <c r="D17" s="194" t="s">
        <v>28</v>
      </c>
      <c r="E17" s="195"/>
      <c r="F17" s="29"/>
      <c r="G17" s="32"/>
      <c r="H17" s="32"/>
      <c r="I17" s="184"/>
    </row>
    <row r="18" spans="1:9" ht="15" customHeight="1" thickBot="1" x14ac:dyDescent="0.35">
      <c r="A18" s="169"/>
      <c r="B18" s="172"/>
      <c r="C18" s="172"/>
      <c r="D18" s="196" t="s">
        <v>29</v>
      </c>
      <c r="E18" s="197"/>
      <c r="F18" s="37"/>
      <c r="G18" s="33"/>
      <c r="H18" s="33"/>
      <c r="I18" s="188"/>
    </row>
    <row r="19" spans="1:9" ht="14.25" customHeight="1" x14ac:dyDescent="0.3">
      <c r="A19" s="167" t="s">
        <v>30</v>
      </c>
      <c r="B19" s="167" t="s">
        <v>31</v>
      </c>
      <c r="C19" s="170" t="s">
        <v>32</v>
      </c>
      <c r="D19" s="34" t="s">
        <v>33</v>
      </c>
      <c r="E19" s="35">
        <v>0</v>
      </c>
      <c r="F19" s="189">
        <v>0.7</v>
      </c>
      <c r="G19" s="36"/>
      <c r="H19" s="180"/>
      <c r="I19" s="192">
        <f>H23*F23</f>
        <v>0</v>
      </c>
    </row>
    <row r="20" spans="1:9" ht="24.75" customHeight="1" x14ac:dyDescent="0.3">
      <c r="A20" s="168"/>
      <c r="B20" s="168"/>
      <c r="C20" s="171"/>
      <c r="D20" s="34" t="s">
        <v>34</v>
      </c>
      <c r="E20" s="35">
        <v>7</v>
      </c>
      <c r="F20" s="190"/>
      <c r="G20" s="36"/>
      <c r="H20" s="181"/>
      <c r="I20" s="193"/>
    </row>
    <row r="21" spans="1:9" ht="14.25" customHeight="1" x14ac:dyDescent="0.3">
      <c r="A21" s="168"/>
      <c r="B21" s="168"/>
      <c r="C21" s="171"/>
      <c r="D21" s="34" t="s">
        <v>35</v>
      </c>
      <c r="E21" s="35">
        <v>8.5</v>
      </c>
      <c r="F21" s="190"/>
      <c r="G21" s="36"/>
      <c r="H21" s="181"/>
      <c r="I21" s="193"/>
    </row>
    <row r="22" spans="1:9" ht="14.25" customHeight="1" thickBot="1" x14ac:dyDescent="0.35">
      <c r="A22" s="168"/>
      <c r="B22" s="168"/>
      <c r="C22" s="31"/>
      <c r="D22" s="34" t="s">
        <v>36</v>
      </c>
      <c r="E22" s="35">
        <v>10</v>
      </c>
      <c r="F22" s="191"/>
      <c r="G22" s="36"/>
      <c r="H22" s="182"/>
      <c r="I22" s="193"/>
    </row>
    <row r="23" spans="1:9" s="38" customFormat="1" ht="14.25" customHeight="1" x14ac:dyDescent="0.3">
      <c r="A23" s="168"/>
      <c r="B23" s="168"/>
      <c r="C23" s="167" t="s">
        <v>37</v>
      </c>
      <c r="D23" s="11" t="s">
        <v>38</v>
      </c>
      <c r="E23" s="12">
        <v>0</v>
      </c>
      <c r="F23" s="200">
        <v>0.3</v>
      </c>
      <c r="G23" s="203"/>
      <c r="H23" s="180"/>
      <c r="I23" s="193"/>
    </row>
    <row r="24" spans="1:9" s="38" customFormat="1" ht="14.25" customHeight="1" x14ac:dyDescent="0.3">
      <c r="A24" s="168"/>
      <c r="B24" s="168"/>
      <c r="C24" s="168"/>
      <c r="D24" s="17" t="s">
        <v>39</v>
      </c>
      <c r="E24" s="18">
        <v>7</v>
      </c>
      <c r="F24" s="201"/>
      <c r="G24" s="204"/>
      <c r="H24" s="181"/>
      <c r="I24" s="193"/>
    </row>
    <row r="25" spans="1:9" ht="14.25" customHeight="1" x14ac:dyDescent="0.3">
      <c r="A25" s="168"/>
      <c r="B25" s="168"/>
      <c r="C25" s="168"/>
      <c r="D25" s="17" t="s">
        <v>40</v>
      </c>
      <c r="E25" s="21">
        <v>8.5</v>
      </c>
      <c r="F25" s="201"/>
      <c r="G25" s="204"/>
      <c r="H25" s="181"/>
      <c r="I25" s="193"/>
    </row>
    <row r="26" spans="1:9" s="38" customFormat="1" ht="15" customHeight="1" thickBot="1" x14ac:dyDescent="0.35">
      <c r="A26" s="168"/>
      <c r="B26" s="168"/>
      <c r="C26" s="169"/>
      <c r="D26" s="19" t="s">
        <v>41</v>
      </c>
      <c r="E26" s="20">
        <v>10</v>
      </c>
      <c r="F26" s="202"/>
      <c r="G26" s="205"/>
      <c r="H26" s="182"/>
      <c r="I26" s="193"/>
    </row>
    <row r="27" spans="1:9" ht="24" customHeight="1" x14ac:dyDescent="0.3">
      <c r="A27" t="s">
        <v>42</v>
      </c>
      <c r="B27" s="39"/>
      <c r="D27" t="s">
        <v>42</v>
      </c>
      <c r="E27" s="206"/>
      <c r="F27" s="206"/>
      <c r="G27" s="206"/>
      <c r="H27" t="s">
        <v>42</v>
      </c>
      <c r="I27" s="40"/>
    </row>
    <row r="28" spans="1:9" ht="24" customHeight="1" x14ac:dyDescent="0.3">
      <c r="A28" t="s">
        <v>42</v>
      </c>
      <c r="B28" s="39"/>
      <c r="C28" s="41"/>
      <c r="D28" t="s">
        <v>42</v>
      </c>
      <c r="E28" s="207"/>
      <c r="F28" s="207"/>
      <c r="G28" s="207"/>
      <c r="H28" t="s">
        <v>42</v>
      </c>
      <c r="I28" s="42"/>
    </row>
    <row r="29" spans="1:9" x14ac:dyDescent="0.3">
      <c r="C29" s="41"/>
      <c r="D29" s="41"/>
      <c r="E29" s="208"/>
      <c r="F29" s="208"/>
      <c r="G29" s="208"/>
      <c r="H29" s="41"/>
      <c r="I29" s="43"/>
    </row>
    <row r="30" spans="1:9" ht="15.5" x14ac:dyDescent="0.35">
      <c r="A30" s="198" t="s">
        <v>43</v>
      </c>
      <c r="B30" s="198"/>
      <c r="C30" s="198"/>
      <c r="D30" s="198"/>
      <c r="E30" s="198"/>
      <c r="F30" s="198"/>
      <c r="G30" s="198"/>
      <c r="H30" s="198"/>
      <c r="I30" s="198"/>
    </row>
    <row r="31" spans="1:9" x14ac:dyDescent="0.3">
      <c r="C31" s="41"/>
      <c r="D31" s="41"/>
      <c r="E31" s="41"/>
      <c r="F31" s="41"/>
      <c r="G31" s="44"/>
      <c r="H31" s="41"/>
      <c r="I31" s="41"/>
    </row>
    <row r="32" spans="1:9" ht="23.25" customHeight="1" x14ac:dyDescent="0.3">
      <c r="A32" s="199" t="s">
        <v>44</v>
      </c>
      <c r="B32" s="199"/>
      <c r="C32" s="199"/>
      <c r="D32" s="199"/>
      <c r="E32" s="199"/>
      <c r="F32" s="199"/>
      <c r="G32" s="199"/>
      <c r="H32" s="199"/>
      <c r="I32" s="199"/>
    </row>
    <row r="33" spans="1:9" ht="23.25" customHeight="1" x14ac:dyDescent="0.3">
      <c r="A33" s="199"/>
      <c r="B33" s="199"/>
      <c r="C33" s="199"/>
      <c r="D33" s="199"/>
      <c r="E33" s="199"/>
      <c r="F33" s="199"/>
      <c r="G33" s="199"/>
      <c r="H33" s="199"/>
      <c r="I33" s="199"/>
    </row>
    <row r="34" spans="1:9" x14ac:dyDescent="0.3">
      <c r="C34" s="41"/>
      <c r="D34" s="41"/>
      <c r="E34" s="41"/>
      <c r="F34" s="41"/>
      <c r="G34" s="44"/>
      <c r="H34" s="41"/>
      <c r="I34" s="41"/>
    </row>
    <row r="35" spans="1:9" x14ac:dyDescent="0.3">
      <c r="C35" s="41"/>
      <c r="D35" s="41"/>
      <c r="E35" s="41"/>
      <c r="F35" s="41"/>
      <c r="G35" s="44"/>
      <c r="H35" s="41"/>
      <c r="I35" s="41"/>
    </row>
    <row r="36" spans="1:9" x14ac:dyDescent="0.3">
      <c r="C36" s="41"/>
      <c r="D36" s="41"/>
      <c r="E36" s="41"/>
      <c r="F36" s="41"/>
      <c r="G36" s="44"/>
      <c r="H36" s="41"/>
      <c r="I36" s="41"/>
    </row>
    <row r="37" spans="1:9" x14ac:dyDescent="0.3">
      <c r="C37" s="41"/>
      <c r="D37" s="41"/>
      <c r="E37" s="41"/>
      <c r="F37" s="41"/>
      <c r="G37" s="44"/>
      <c r="H37" s="41"/>
      <c r="I37" s="41"/>
    </row>
    <row r="38" spans="1:9" x14ac:dyDescent="0.3">
      <c r="C38" s="41"/>
      <c r="D38" s="41"/>
      <c r="E38" s="41"/>
      <c r="F38" s="41"/>
      <c r="G38" s="44"/>
      <c r="H38" s="41"/>
      <c r="I38" s="41"/>
    </row>
    <row r="39" spans="1:9" x14ac:dyDescent="0.3">
      <c r="C39" s="41"/>
      <c r="D39" s="41"/>
      <c r="E39" s="41"/>
      <c r="F39" s="41"/>
      <c r="G39" s="44"/>
      <c r="H39" s="41"/>
      <c r="I39" s="41"/>
    </row>
    <row r="40" spans="1:9" x14ac:dyDescent="0.3">
      <c r="C40" s="41"/>
      <c r="D40" s="41"/>
      <c r="E40" s="41"/>
      <c r="F40" s="41"/>
      <c r="G40" s="44"/>
      <c r="H40" s="41"/>
      <c r="I40" s="41"/>
    </row>
    <row r="41" spans="1:9" x14ac:dyDescent="0.3">
      <c r="C41" s="41"/>
      <c r="D41" s="41"/>
      <c r="E41" s="41"/>
      <c r="F41" s="41"/>
      <c r="G41" s="44"/>
      <c r="H41" s="41"/>
      <c r="I41" s="41"/>
    </row>
    <row r="42" spans="1:9" x14ac:dyDescent="0.3">
      <c r="C42" s="41"/>
      <c r="D42" s="41"/>
      <c r="E42" s="41"/>
      <c r="F42" s="41"/>
      <c r="G42" s="44"/>
      <c r="H42" s="41"/>
      <c r="I42" s="41"/>
    </row>
    <row r="43" spans="1:9" x14ac:dyDescent="0.3">
      <c r="C43" s="41"/>
      <c r="D43" s="41"/>
      <c r="E43" s="41"/>
      <c r="F43" s="41"/>
      <c r="G43" s="44"/>
      <c r="H43" s="41"/>
      <c r="I43" s="41"/>
    </row>
    <row r="44" spans="1:9" x14ac:dyDescent="0.3">
      <c r="C44" s="41"/>
      <c r="D44" s="41"/>
      <c r="E44" s="41"/>
      <c r="F44" s="41"/>
      <c r="G44" s="44"/>
      <c r="H44" s="41"/>
      <c r="I44" s="41"/>
    </row>
    <row r="45" spans="1:9" x14ac:dyDescent="0.3">
      <c r="C45" s="41"/>
      <c r="D45" s="41"/>
      <c r="E45" s="41"/>
      <c r="F45" s="41"/>
      <c r="G45" s="44"/>
      <c r="H45" s="41"/>
      <c r="I45" s="41"/>
    </row>
    <row r="46" spans="1:9" x14ac:dyDescent="0.3">
      <c r="C46" s="41"/>
      <c r="D46" s="41"/>
      <c r="E46" s="41"/>
      <c r="F46" s="41"/>
      <c r="G46" s="44"/>
      <c r="H46" s="41"/>
      <c r="I46" s="41"/>
    </row>
    <row r="47" spans="1:9" x14ac:dyDescent="0.3">
      <c r="C47" s="41"/>
      <c r="D47" s="41"/>
      <c r="E47" s="41"/>
      <c r="F47" s="41"/>
      <c r="G47" s="44"/>
      <c r="H47" s="41"/>
      <c r="I47" s="41"/>
    </row>
  </sheetData>
  <mergeCells count="37">
    <mergeCell ref="A30:I30"/>
    <mergeCell ref="A32:I33"/>
    <mergeCell ref="F23:F26"/>
    <mergeCell ref="G23:G26"/>
    <mergeCell ref="H23:H26"/>
    <mergeCell ref="E27:G27"/>
    <mergeCell ref="E28:G28"/>
    <mergeCell ref="E29:G29"/>
    <mergeCell ref="I16:I18"/>
    <mergeCell ref="A19:A26"/>
    <mergeCell ref="B19:B26"/>
    <mergeCell ref="F19:F22"/>
    <mergeCell ref="H19:H22"/>
    <mergeCell ref="I19:I26"/>
    <mergeCell ref="C23:C26"/>
    <mergeCell ref="C19:C21"/>
    <mergeCell ref="D17:E17"/>
    <mergeCell ref="D18:E18"/>
    <mergeCell ref="F5:F8"/>
    <mergeCell ref="H5:H8"/>
    <mergeCell ref="I5:I12"/>
    <mergeCell ref="C9:C12"/>
    <mergeCell ref="F9:F12"/>
    <mergeCell ref="G9:G12"/>
    <mergeCell ref="H9:H12"/>
    <mergeCell ref="G5:G8"/>
    <mergeCell ref="D3:E3"/>
    <mergeCell ref="A4:A12"/>
    <mergeCell ref="B4:B12"/>
    <mergeCell ref="C5:C8"/>
    <mergeCell ref="D13:E13"/>
    <mergeCell ref="D14:E14"/>
    <mergeCell ref="D15:E15"/>
    <mergeCell ref="A16:A18"/>
    <mergeCell ref="B16:B18"/>
    <mergeCell ref="C16:C18"/>
    <mergeCell ref="D16:E16"/>
  </mergeCells>
  <conditionalFormatting sqref="G4:G5 G9">
    <cfRule type="cellIs" dxfId="4" priority="2" stopIfTrue="1" operator="equal">
      <formula>0</formula>
    </cfRule>
  </conditionalFormatting>
  <conditionalFormatting sqref="G13:G23">
    <cfRule type="cellIs" dxfId="3" priority="1" stopIfTrue="1" operator="equal">
      <formula>0</formula>
    </cfRule>
  </conditionalFormatting>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1CE6-190C-4F28-9462-B047D4933DE1}">
  <dimension ref="C3:E13"/>
  <sheetViews>
    <sheetView rightToLeft="1" view="pageBreakPreview" zoomScale="60" zoomScaleNormal="100" workbookViewId="0">
      <selection activeCell="C12" sqref="C12"/>
    </sheetView>
  </sheetViews>
  <sheetFormatPr defaultRowHeight="14" x14ac:dyDescent="0.3"/>
  <cols>
    <col min="3" max="3" width="41.08203125" customWidth="1"/>
    <col min="4" max="4" width="20.08203125" customWidth="1"/>
    <col min="5" max="5" width="52.25" customWidth="1"/>
    <col min="259" max="259" width="41.08203125" customWidth="1"/>
    <col min="260" max="260" width="20.08203125" customWidth="1"/>
    <col min="261" max="261" width="52.25" customWidth="1"/>
    <col min="515" max="515" width="41.08203125" customWidth="1"/>
    <col min="516" max="516" width="20.08203125" customWidth="1"/>
    <col min="517" max="517" width="52.25" customWidth="1"/>
    <col min="771" max="771" width="41.08203125" customWidth="1"/>
    <col min="772" max="772" width="20.08203125" customWidth="1"/>
    <col min="773" max="773" width="52.25" customWidth="1"/>
    <col min="1027" max="1027" width="41.08203125" customWidth="1"/>
    <col min="1028" max="1028" width="20.08203125" customWidth="1"/>
    <col min="1029" max="1029" width="52.25" customWidth="1"/>
    <col min="1283" max="1283" width="41.08203125" customWidth="1"/>
    <col min="1284" max="1284" width="20.08203125" customWidth="1"/>
    <col min="1285" max="1285" width="52.25" customWidth="1"/>
    <col min="1539" max="1539" width="41.08203125" customWidth="1"/>
    <col min="1540" max="1540" width="20.08203125" customWidth="1"/>
    <col min="1541" max="1541" width="52.25" customWidth="1"/>
    <col min="1795" max="1795" width="41.08203125" customWidth="1"/>
    <col min="1796" max="1796" width="20.08203125" customWidth="1"/>
    <col min="1797" max="1797" width="52.25" customWidth="1"/>
    <col min="2051" max="2051" width="41.08203125" customWidth="1"/>
    <col min="2052" max="2052" width="20.08203125" customWidth="1"/>
    <col min="2053" max="2053" width="52.25" customWidth="1"/>
    <col min="2307" max="2307" width="41.08203125" customWidth="1"/>
    <col min="2308" max="2308" width="20.08203125" customWidth="1"/>
    <col min="2309" max="2309" width="52.25" customWidth="1"/>
    <col min="2563" max="2563" width="41.08203125" customWidth="1"/>
    <col min="2564" max="2564" width="20.08203125" customWidth="1"/>
    <col min="2565" max="2565" width="52.25" customWidth="1"/>
    <col min="2819" max="2819" width="41.08203125" customWidth="1"/>
    <col min="2820" max="2820" width="20.08203125" customWidth="1"/>
    <col min="2821" max="2821" width="52.25" customWidth="1"/>
    <col min="3075" max="3075" width="41.08203125" customWidth="1"/>
    <col min="3076" max="3076" width="20.08203125" customWidth="1"/>
    <col min="3077" max="3077" width="52.25" customWidth="1"/>
    <col min="3331" max="3331" width="41.08203125" customWidth="1"/>
    <col min="3332" max="3332" width="20.08203125" customWidth="1"/>
    <col min="3333" max="3333" width="52.25" customWidth="1"/>
    <col min="3587" max="3587" width="41.08203125" customWidth="1"/>
    <col min="3588" max="3588" width="20.08203125" customWidth="1"/>
    <col min="3589" max="3589" width="52.25" customWidth="1"/>
    <col min="3843" max="3843" width="41.08203125" customWidth="1"/>
    <col min="3844" max="3844" width="20.08203125" customWidth="1"/>
    <col min="3845" max="3845" width="52.25" customWidth="1"/>
    <col min="4099" max="4099" width="41.08203125" customWidth="1"/>
    <col min="4100" max="4100" width="20.08203125" customWidth="1"/>
    <col min="4101" max="4101" width="52.25" customWidth="1"/>
    <col min="4355" max="4355" width="41.08203125" customWidth="1"/>
    <col min="4356" max="4356" width="20.08203125" customWidth="1"/>
    <col min="4357" max="4357" width="52.25" customWidth="1"/>
    <col min="4611" max="4611" width="41.08203125" customWidth="1"/>
    <col min="4612" max="4612" width="20.08203125" customWidth="1"/>
    <col min="4613" max="4613" width="52.25" customWidth="1"/>
    <col min="4867" max="4867" width="41.08203125" customWidth="1"/>
    <col min="4868" max="4868" width="20.08203125" customWidth="1"/>
    <col min="4869" max="4869" width="52.25" customWidth="1"/>
    <col min="5123" max="5123" width="41.08203125" customWidth="1"/>
    <col min="5124" max="5124" width="20.08203125" customWidth="1"/>
    <col min="5125" max="5125" width="52.25" customWidth="1"/>
    <col min="5379" max="5379" width="41.08203125" customWidth="1"/>
    <col min="5380" max="5380" width="20.08203125" customWidth="1"/>
    <col min="5381" max="5381" width="52.25" customWidth="1"/>
    <col min="5635" max="5635" width="41.08203125" customWidth="1"/>
    <col min="5636" max="5636" width="20.08203125" customWidth="1"/>
    <col min="5637" max="5637" width="52.25" customWidth="1"/>
    <col min="5891" max="5891" width="41.08203125" customWidth="1"/>
    <col min="5892" max="5892" width="20.08203125" customWidth="1"/>
    <col min="5893" max="5893" width="52.25" customWidth="1"/>
    <col min="6147" max="6147" width="41.08203125" customWidth="1"/>
    <col min="6148" max="6148" width="20.08203125" customWidth="1"/>
    <col min="6149" max="6149" width="52.25" customWidth="1"/>
    <col min="6403" max="6403" width="41.08203125" customWidth="1"/>
    <col min="6404" max="6404" width="20.08203125" customWidth="1"/>
    <col min="6405" max="6405" width="52.25" customWidth="1"/>
    <col min="6659" max="6659" width="41.08203125" customWidth="1"/>
    <col min="6660" max="6660" width="20.08203125" customWidth="1"/>
    <col min="6661" max="6661" width="52.25" customWidth="1"/>
    <col min="6915" max="6915" width="41.08203125" customWidth="1"/>
    <col min="6916" max="6916" width="20.08203125" customWidth="1"/>
    <col min="6917" max="6917" width="52.25" customWidth="1"/>
    <col min="7171" max="7171" width="41.08203125" customWidth="1"/>
    <col min="7172" max="7172" width="20.08203125" customWidth="1"/>
    <col min="7173" max="7173" width="52.25" customWidth="1"/>
    <col min="7427" max="7427" width="41.08203125" customWidth="1"/>
    <col min="7428" max="7428" width="20.08203125" customWidth="1"/>
    <col min="7429" max="7429" width="52.25" customWidth="1"/>
    <col min="7683" max="7683" width="41.08203125" customWidth="1"/>
    <col min="7684" max="7684" width="20.08203125" customWidth="1"/>
    <col min="7685" max="7685" width="52.25" customWidth="1"/>
    <col min="7939" max="7939" width="41.08203125" customWidth="1"/>
    <col min="7940" max="7940" width="20.08203125" customWidth="1"/>
    <col min="7941" max="7941" width="52.25" customWidth="1"/>
    <col min="8195" max="8195" width="41.08203125" customWidth="1"/>
    <col min="8196" max="8196" width="20.08203125" customWidth="1"/>
    <col min="8197" max="8197" width="52.25" customWidth="1"/>
    <col min="8451" max="8451" width="41.08203125" customWidth="1"/>
    <col min="8452" max="8452" width="20.08203125" customWidth="1"/>
    <col min="8453" max="8453" width="52.25" customWidth="1"/>
    <col min="8707" max="8707" width="41.08203125" customWidth="1"/>
    <col min="8708" max="8708" width="20.08203125" customWidth="1"/>
    <col min="8709" max="8709" width="52.25" customWidth="1"/>
    <col min="8963" max="8963" width="41.08203125" customWidth="1"/>
    <col min="8964" max="8964" width="20.08203125" customWidth="1"/>
    <col min="8965" max="8965" width="52.25" customWidth="1"/>
    <col min="9219" max="9219" width="41.08203125" customWidth="1"/>
    <col min="9220" max="9220" width="20.08203125" customWidth="1"/>
    <col min="9221" max="9221" width="52.25" customWidth="1"/>
    <col min="9475" max="9475" width="41.08203125" customWidth="1"/>
    <col min="9476" max="9476" width="20.08203125" customWidth="1"/>
    <col min="9477" max="9477" width="52.25" customWidth="1"/>
    <col min="9731" max="9731" width="41.08203125" customWidth="1"/>
    <col min="9732" max="9732" width="20.08203125" customWidth="1"/>
    <col min="9733" max="9733" width="52.25" customWidth="1"/>
    <col min="9987" max="9987" width="41.08203125" customWidth="1"/>
    <col min="9988" max="9988" width="20.08203125" customWidth="1"/>
    <col min="9989" max="9989" width="52.25" customWidth="1"/>
    <col min="10243" max="10243" width="41.08203125" customWidth="1"/>
    <col min="10244" max="10244" width="20.08203125" customWidth="1"/>
    <col min="10245" max="10245" width="52.25" customWidth="1"/>
    <col min="10499" max="10499" width="41.08203125" customWidth="1"/>
    <col min="10500" max="10500" width="20.08203125" customWidth="1"/>
    <col min="10501" max="10501" width="52.25" customWidth="1"/>
    <col min="10755" max="10755" width="41.08203125" customWidth="1"/>
    <col min="10756" max="10756" width="20.08203125" customWidth="1"/>
    <col min="10757" max="10757" width="52.25" customWidth="1"/>
    <col min="11011" max="11011" width="41.08203125" customWidth="1"/>
    <col min="11012" max="11012" width="20.08203125" customWidth="1"/>
    <col min="11013" max="11013" width="52.25" customWidth="1"/>
    <col min="11267" max="11267" width="41.08203125" customWidth="1"/>
    <col min="11268" max="11268" width="20.08203125" customWidth="1"/>
    <col min="11269" max="11269" width="52.25" customWidth="1"/>
    <col min="11523" max="11523" width="41.08203125" customWidth="1"/>
    <col min="11524" max="11524" width="20.08203125" customWidth="1"/>
    <col min="11525" max="11525" width="52.25" customWidth="1"/>
    <col min="11779" max="11779" width="41.08203125" customWidth="1"/>
    <col min="11780" max="11780" width="20.08203125" customWidth="1"/>
    <col min="11781" max="11781" width="52.25" customWidth="1"/>
    <col min="12035" max="12035" width="41.08203125" customWidth="1"/>
    <col min="12036" max="12036" width="20.08203125" customWidth="1"/>
    <col min="12037" max="12037" width="52.25" customWidth="1"/>
    <col min="12291" max="12291" width="41.08203125" customWidth="1"/>
    <col min="12292" max="12292" width="20.08203125" customWidth="1"/>
    <col min="12293" max="12293" width="52.25" customWidth="1"/>
    <col min="12547" max="12547" width="41.08203125" customWidth="1"/>
    <col min="12548" max="12548" width="20.08203125" customWidth="1"/>
    <col min="12549" max="12549" width="52.25" customWidth="1"/>
    <col min="12803" max="12803" width="41.08203125" customWidth="1"/>
    <col min="12804" max="12804" width="20.08203125" customWidth="1"/>
    <col min="12805" max="12805" width="52.25" customWidth="1"/>
    <col min="13059" max="13059" width="41.08203125" customWidth="1"/>
    <col min="13060" max="13060" width="20.08203125" customWidth="1"/>
    <col min="13061" max="13061" width="52.25" customWidth="1"/>
    <col min="13315" max="13315" width="41.08203125" customWidth="1"/>
    <col min="13316" max="13316" width="20.08203125" customWidth="1"/>
    <col min="13317" max="13317" width="52.25" customWidth="1"/>
    <col min="13571" max="13571" width="41.08203125" customWidth="1"/>
    <col min="13572" max="13572" width="20.08203125" customWidth="1"/>
    <col min="13573" max="13573" width="52.25" customWidth="1"/>
    <col min="13827" max="13827" width="41.08203125" customWidth="1"/>
    <col min="13828" max="13828" width="20.08203125" customWidth="1"/>
    <col min="13829" max="13829" width="52.25" customWidth="1"/>
    <col min="14083" max="14083" width="41.08203125" customWidth="1"/>
    <col min="14084" max="14084" width="20.08203125" customWidth="1"/>
    <col min="14085" max="14085" width="52.25" customWidth="1"/>
    <col min="14339" max="14339" width="41.08203125" customWidth="1"/>
    <col min="14340" max="14340" width="20.08203125" customWidth="1"/>
    <col min="14341" max="14341" width="52.25" customWidth="1"/>
    <col min="14595" max="14595" width="41.08203125" customWidth="1"/>
    <col min="14596" max="14596" width="20.08203125" customWidth="1"/>
    <col min="14597" max="14597" width="52.25" customWidth="1"/>
    <col min="14851" max="14851" width="41.08203125" customWidth="1"/>
    <col min="14852" max="14852" width="20.08203125" customWidth="1"/>
    <col min="14853" max="14853" width="52.25" customWidth="1"/>
    <col min="15107" max="15107" width="41.08203125" customWidth="1"/>
    <col min="15108" max="15108" width="20.08203125" customWidth="1"/>
    <col min="15109" max="15109" width="52.25" customWidth="1"/>
    <col min="15363" max="15363" width="41.08203125" customWidth="1"/>
    <col min="15364" max="15364" width="20.08203125" customWidth="1"/>
    <col min="15365" max="15365" width="52.25" customWidth="1"/>
    <col min="15619" max="15619" width="41.08203125" customWidth="1"/>
    <col min="15620" max="15620" width="20.08203125" customWidth="1"/>
    <col min="15621" max="15621" width="52.25" customWidth="1"/>
    <col min="15875" max="15875" width="41.08203125" customWidth="1"/>
    <col min="15876" max="15876" width="20.08203125" customWidth="1"/>
    <col min="15877" max="15877" width="52.25" customWidth="1"/>
    <col min="16131" max="16131" width="41.08203125" customWidth="1"/>
    <col min="16132" max="16132" width="20.08203125" customWidth="1"/>
    <col min="16133" max="16133" width="52.25" customWidth="1"/>
  </cols>
  <sheetData>
    <row r="3" spans="3:5" x14ac:dyDescent="0.3">
      <c r="C3" s="45" t="s">
        <v>45</v>
      </c>
      <c r="D3" s="45" t="s">
        <v>46</v>
      </c>
      <c r="E3" s="45" t="s">
        <v>47</v>
      </c>
    </row>
    <row r="4" spans="3:5" ht="35" x14ac:dyDescent="0.3">
      <c r="C4" s="46" t="s">
        <v>48</v>
      </c>
      <c r="D4" s="47"/>
      <c r="E4" s="48"/>
    </row>
    <row r="5" spans="3:5" ht="35" x14ac:dyDescent="0.3">
      <c r="C5" s="46" t="s">
        <v>49</v>
      </c>
      <c r="D5" s="47"/>
      <c r="E5" s="48"/>
    </row>
    <row r="6" spans="3:5" ht="35" x14ac:dyDescent="0.3">
      <c r="C6" s="46" t="s">
        <v>50</v>
      </c>
      <c r="D6" s="47"/>
      <c r="E6" s="48"/>
    </row>
    <row r="7" spans="3:5" ht="35" x14ac:dyDescent="0.3">
      <c r="C7" s="46" t="s">
        <v>51</v>
      </c>
      <c r="D7" s="47"/>
      <c r="E7" s="48"/>
    </row>
    <row r="8" spans="3:5" ht="35" x14ac:dyDescent="0.3">
      <c r="C8" s="46" t="s">
        <v>52</v>
      </c>
      <c r="D8" s="47"/>
      <c r="E8" s="48"/>
    </row>
    <row r="10" spans="3:5" ht="36" x14ac:dyDescent="0.3">
      <c r="C10" s="49" t="s">
        <v>53</v>
      </c>
    </row>
    <row r="12" spans="3:5" x14ac:dyDescent="0.3">
      <c r="C12" t="s">
        <v>54</v>
      </c>
    </row>
    <row r="13" spans="3:5" x14ac:dyDescent="0.3">
      <c r="C13" t="s">
        <v>55</v>
      </c>
    </row>
  </sheetData>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D6D6-1E67-4FAC-96F4-475B3C25F078}">
  <dimension ref="A1:M39"/>
  <sheetViews>
    <sheetView rightToLeft="1" workbookViewId="0">
      <selection sqref="A1:F2"/>
    </sheetView>
  </sheetViews>
  <sheetFormatPr defaultRowHeight="13" x14ac:dyDescent="0.3"/>
  <cols>
    <col min="1" max="1" width="7.25" style="60" bestFit="1" customWidth="1"/>
    <col min="2" max="2" width="32.25" style="60" customWidth="1"/>
    <col min="3" max="3" width="11.75" style="113" customWidth="1"/>
    <col min="4" max="4" width="6" style="60" customWidth="1"/>
    <col min="5" max="5" width="7.33203125" style="60" customWidth="1"/>
    <col min="6" max="6" width="9.83203125" style="60" customWidth="1"/>
    <col min="7" max="7" width="6.33203125" style="60" customWidth="1"/>
    <col min="8" max="8" width="9.83203125" style="60" bestFit="1" customWidth="1"/>
    <col min="9" max="9" width="7.08203125" style="113" customWidth="1"/>
    <col min="10" max="10" width="9.83203125" style="60" bestFit="1" customWidth="1"/>
    <col min="11" max="11" width="21" style="60" customWidth="1"/>
    <col min="12" max="256" width="9" style="60"/>
    <col min="257" max="257" width="7.25" style="60" bestFit="1" customWidth="1"/>
    <col min="258" max="258" width="32.25" style="60" customWidth="1"/>
    <col min="259" max="259" width="11.75" style="60" customWidth="1"/>
    <col min="260" max="260" width="6" style="60" customWidth="1"/>
    <col min="261" max="261" width="7.33203125" style="60" customWidth="1"/>
    <col min="262" max="262" width="9.83203125" style="60" customWidth="1"/>
    <col min="263" max="263" width="6.33203125" style="60" customWidth="1"/>
    <col min="264" max="264" width="9.83203125" style="60" bestFit="1" customWidth="1"/>
    <col min="265" max="265" width="7.08203125" style="60" customWidth="1"/>
    <col min="266" max="266" width="9.83203125" style="60" bestFit="1" customWidth="1"/>
    <col min="267" max="267" width="21" style="60" customWidth="1"/>
    <col min="268" max="512" width="9" style="60"/>
    <col min="513" max="513" width="7.25" style="60" bestFit="1" customWidth="1"/>
    <col min="514" max="514" width="32.25" style="60" customWidth="1"/>
    <col min="515" max="515" width="11.75" style="60" customWidth="1"/>
    <col min="516" max="516" width="6" style="60" customWidth="1"/>
    <col min="517" max="517" width="7.33203125" style="60" customWidth="1"/>
    <col min="518" max="518" width="9.83203125" style="60" customWidth="1"/>
    <col min="519" max="519" width="6.33203125" style="60" customWidth="1"/>
    <col min="520" max="520" width="9.83203125" style="60" bestFit="1" customWidth="1"/>
    <col min="521" max="521" width="7.08203125" style="60" customWidth="1"/>
    <col min="522" max="522" width="9.83203125" style="60" bestFit="1" customWidth="1"/>
    <col min="523" max="523" width="21" style="60" customWidth="1"/>
    <col min="524" max="768" width="9" style="60"/>
    <col min="769" max="769" width="7.25" style="60" bestFit="1" customWidth="1"/>
    <col min="770" max="770" width="32.25" style="60" customWidth="1"/>
    <col min="771" max="771" width="11.75" style="60" customWidth="1"/>
    <col min="772" max="772" width="6" style="60" customWidth="1"/>
    <col min="773" max="773" width="7.33203125" style="60" customWidth="1"/>
    <col min="774" max="774" width="9.83203125" style="60" customWidth="1"/>
    <col min="775" max="775" width="6.33203125" style="60" customWidth="1"/>
    <col min="776" max="776" width="9.83203125" style="60" bestFit="1" customWidth="1"/>
    <col min="777" max="777" width="7.08203125" style="60" customWidth="1"/>
    <col min="778" max="778" width="9.83203125" style="60" bestFit="1" customWidth="1"/>
    <col min="779" max="779" width="21" style="60" customWidth="1"/>
    <col min="780" max="1024" width="9" style="60"/>
    <col min="1025" max="1025" width="7.25" style="60" bestFit="1" customWidth="1"/>
    <col min="1026" max="1026" width="32.25" style="60" customWidth="1"/>
    <col min="1027" max="1027" width="11.75" style="60" customWidth="1"/>
    <col min="1028" max="1028" width="6" style="60" customWidth="1"/>
    <col min="1029" max="1029" width="7.33203125" style="60" customWidth="1"/>
    <col min="1030" max="1030" width="9.83203125" style="60" customWidth="1"/>
    <col min="1031" max="1031" width="6.33203125" style="60" customWidth="1"/>
    <col min="1032" max="1032" width="9.83203125" style="60" bestFit="1" customWidth="1"/>
    <col min="1033" max="1033" width="7.08203125" style="60" customWidth="1"/>
    <col min="1034" max="1034" width="9.83203125" style="60" bestFit="1" customWidth="1"/>
    <col min="1035" max="1035" width="21" style="60" customWidth="1"/>
    <col min="1036" max="1280" width="9" style="60"/>
    <col min="1281" max="1281" width="7.25" style="60" bestFit="1" customWidth="1"/>
    <col min="1282" max="1282" width="32.25" style="60" customWidth="1"/>
    <col min="1283" max="1283" width="11.75" style="60" customWidth="1"/>
    <col min="1284" max="1284" width="6" style="60" customWidth="1"/>
    <col min="1285" max="1285" width="7.33203125" style="60" customWidth="1"/>
    <col min="1286" max="1286" width="9.83203125" style="60" customWidth="1"/>
    <col min="1287" max="1287" width="6.33203125" style="60" customWidth="1"/>
    <col min="1288" max="1288" width="9.83203125" style="60" bestFit="1" customWidth="1"/>
    <col min="1289" max="1289" width="7.08203125" style="60" customWidth="1"/>
    <col min="1290" max="1290" width="9.83203125" style="60" bestFit="1" customWidth="1"/>
    <col min="1291" max="1291" width="21" style="60" customWidth="1"/>
    <col min="1292" max="1536" width="9" style="60"/>
    <col min="1537" max="1537" width="7.25" style="60" bestFit="1" customWidth="1"/>
    <col min="1538" max="1538" width="32.25" style="60" customWidth="1"/>
    <col min="1539" max="1539" width="11.75" style="60" customWidth="1"/>
    <col min="1540" max="1540" width="6" style="60" customWidth="1"/>
    <col min="1541" max="1541" width="7.33203125" style="60" customWidth="1"/>
    <col min="1542" max="1542" width="9.83203125" style="60" customWidth="1"/>
    <col min="1543" max="1543" width="6.33203125" style="60" customWidth="1"/>
    <col min="1544" max="1544" width="9.83203125" style="60" bestFit="1" customWidth="1"/>
    <col min="1545" max="1545" width="7.08203125" style="60" customWidth="1"/>
    <col min="1546" max="1546" width="9.83203125" style="60" bestFit="1" customWidth="1"/>
    <col min="1547" max="1547" width="21" style="60" customWidth="1"/>
    <col min="1548" max="1792" width="9" style="60"/>
    <col min="1793" max="1793" width="7.25" style="60" bestFit="1" customWidth="1"/>
    <col min="1794" max="1794" width="32.25" style="60" customWidth="1"/>
    <col min="1795" max="1795" width="11.75" style="60" customWidth="1"/>
    <col min="1796" max="1796" width="6" style="60" customWidth="1"/>
    <col min="1797" max="1797" width="7.33203125" style="60" customWidth="1"/>
    <col min="1798" max="1798" width="9.83203125" style="60" customWidth="1"/>
    <col min="1799" max="1799" width="6.33203125" style="60" customWidth="1"/>
    <col min="1800" max="1800" width="9.83203125" style="60" bestFit="1" customWidth="1"/>
    <col min="1801" max="1801" width="7.08203125" style="60" customWidth="1"/>
    <col min="1802" max="1802" width="9.83203125" style="60" bestFit="1" customWidth="1"/>
    <col min="1803" max="1803" width="21" style="60" customWidth="1"/>
    <col min="1804" max="2048" width="9" style="60"/>
    <col min="2049" max="2049" width="7.25" style="60" bestFit="1" customWidth="1"/>
    <col min="2050" max="2050" width="32.25" style="60" customWidth="1"/>
    <col min="2051" max="2051" width="11.75" style="60" customWidth="1"/>
    <col min="2052" max="2052" width="6" style="60" customWidth="1"/>
    <col min="2053" max="2053" width="7.33203125" style="60" customWidth="1"/>
    <col min="2054" max="2054" width="9.83203125" style="60" customWidth="1"/>
    <col min="2055" max="2055" width="6.33203125" style="60" customWidth="1"/>
    <col min="2056" max="2056" width="9.83203125" style="60" bestFit="1" customWidth="1"/>
    <col min="2057" max="2057" width="7.08203125" style="60" customWidth="1"/>
    <col min="2058" max="2058" width="9.83203125" style="60" bestFit="1" customWidth="1"/>
    <col min="2059" max="2059" width="21" style="60" customWidth="1"/>
    <col min="2060" max="2304" width="9" style="60"/>
    <col min="2305" max="2305" width="7.25" style="60" bestFit="1" customWidth="1"/>
    <col min="2306" max="2306" width="32.25" style="60" customWidth="1"/>
    <col min="2307" max="2307" width="11.75" style="60" customWidth="1"/>
    <col min="2308" max="2308" width="6" style="60" customWidth="1"/>
    <col min="2309" max="2309" width="7.33203125" style="60" customWidth="1"/>
    <col min="2310" max="2310" width="9.83203125" style="60" customWidth="1"/>
    <col min="2311" max="2311" width="6.33203125" style="60" customWidth="1"/>
    <col min="2312" max="2312" width="9.83203125" style="60" bestFit="1" customWidth="1"/>
    <col min="2313" max="2313" width="7.08203125" style="60" customWidth="1"/>
    <col min="2314" max="2314" width="9.83203125" style="60" bestFit="1" customWidth="1"/>
    <col min="2315" max="2315" width="21" style="60" customWidth="1"/>
    <col min="2316" max="2560" width="9" style="60"/>
    <col min="2561" max="2561" width="7.25" style="60" bestFit="1" customWidth="1"/>
    <col min="2562" max="2562" width="32.25" style="60" customWidth="1"/>
    <col min="2563" max="2563" width="11.75" style="60" customWidth="1"/>
    <col min="2564" max="2564" width="6" style="60" customWidth="1"/>
    <col min="2565" max="2565" width="7.33203125" style="60" customWidth="1"/>
    <col min="2566" max="2566" width="9.83203125" style="60" customWidth="1"/>
    <col min="2567" max="2567" width="6.33203125" style="60" customWidth="1"/>
    <col min="2568" max="2568" width="9.83203125" style="60" bestFit="1" customWidth="1"/>
    <col min="2569" max="2569" width="7.08203125" style="60" customWidth="1"/>
    <col min="2570" max="2570" width="9.83203125" style="60" bestFit="1" customWidth="1"/>
    <col min="2571" max="2571" width="21" style="60" customWidth="1"/>
    <col min="2572" max="2816" width="9" style="60"/>
    <col min="2817" max="2817" width="7.25" style="60" bestFit="1" customWidth="1"/>
    <col min="2818" max="2818" width="32.25" style="60" customWidth="1"/>
    <col min="2819" max="2819" width="11.75" style="60" customWidth="1"/>
    <col min="2820" max="2820" width="6" style="60" customWidth="1"/>
    <col min="2821" max="2821" width="7.33203125" style="60" customWidth="1"/>
    <col min="2822" max="2822" width="9.83203125" style="60" customWidth="1"/>
    <col min="2823" max="2823" width="6.33203125" style="60" customWidth="1"/>
    <col min="2824" max="2824" width="9.83203125" style="60" bestFit="1" customWidth="1"/>
    <col min="2825" max="2825" width="7.08203125" style="60" customWidth="1"/>
    <col min="2826" max="2826" width="9.83203125" style="60" bestFit="1" customWidth="1"/>
    <col min="2827" max="2827" width="21" style="60" customWidth="1"/>
    <col min="2828" max="3072" width="9" style="60"/>
    <col min="3073" max="3073" width="7.25" style="60" bestFit="1" customWidth="1"/>
    <col min="3074" max="3074" width="32.25" style="60" customWidth="1"/>
    <col min="3075" max="3075" width="11.75" style="60" customWidth="1"/>
    <col min="3076" max="3076" width="6" style="60" customWidth="1"/>
    <col min="3077" max="3077" width="7.33203125" style="60" customWidth="1"/>
    <col min="3078" max="3078" width="9.83203125" style="60" customWidth="1"/>
    <col min="3079" max="3079" width="6.33203125" style="60" customWidth="1"/>
    <col min="3080" max="3080" width="9.83203125" style="60" bestFit="1" customWidth="1"/>
    <col min="3081" max="3081" width="7.08203125" style="60" customWidth="1"/>
    <col min="3082" max="3082" width="9.83203125" style="60" bestFit="1" customWidth="1"/>
    <col min="3083" max="3083" width="21" style="60" customWidth="1"/>
    <col min="3084" max="3328" width="9" style="60"/>
    <col min="3329" max="3329" width="7.25" style="60" bestFit="1" customWidth="1"/>
    <col min="3330" max="3330" width="32.25" style="60" customWidth="1"/>
    <col min="3331" max="3331" width="11.75" style="60" customWidth="1"/>
    <col min="3332" max="3332" width="6" style="60" customWidth="1"/>
    <col min="3333" max="3333" width="7.33203125" style="60" customWidth="1"/>
    <col min="3334" max="3334" width="9.83203125" style="60" customWidth="1"/>
    <col min="3335" max="3335" width="6.33203125" style="60" customWidth="1"/>
    <col min="3336" max="3336" width="9.83203125" style="60" bestFit="1" customWidth="1"/>
    <col min="3337" max="3337" width="7.08203125" style="60" customWidth="1"/>
    <col min="3338" max="3338" width="9.83203125" style="60" bestFit="1" customWidth="1"/>
    <col min="3339" max="3339" width="21" style="60" customWidth="1"/>
    <col min="3340" max="3584" width="9" style="60"/>
    <col min="3585" max="3585" width="7.25" style="60" bestFit="1" customWidth="1"/>
    <col min="3586" max="3586" width="32.25" style="60" customWidth="1"/>
    <col min="3587" max="3587" width="11.75" style="60" customWidth="1"/>
    <col min="3588" max="3588" width="6" style="60" customWidth="1"/>
    <col min="3589" max="3589" width="7.33203125" style="60" customWidth="1"/>
    <col min="3590" max="3590" width="9.83203125" style="60" customWidth="1"/>
    <col min="3591" max="3591" width="6.33203125" style="60" customWidth="1"/>
    <col min="3592" max="3592" width="9.83203125" style="60" bestFit="1" customWidth="1"/>
    <col min="3593" max="3593" width="7.08203125" style="60" customWidth="1"/>
    <col min="3594" max="3594" width="9.83203125" style="60" bestFit="1" customWidth="1"/>
    <col min="3595" max="3595" width="21" style="60" customWidth="1"/>
    <col min="3596" max="3840" width="9" style="60"/>
    <col min="3841" max="3841" width="7.25" style="60" bestFit="1" customWidth="1"/>
    <col min="3842" max="3842" width="32.25" style="60" customWidth="1"/>
    <col min="3843" max="3843" width="11.75" style="60" customWidth="1"/>
    <col min="3844" max="3844" width="6" style="60" customWidth="1"/>
    <col min="3845" max="3845" width="7.33203125" style="60" customWidth="1"/>
    <col min="3846" max="3846" width="9.83203125" style="60" customWidth="1"/>
    <col min="3847" max="3847" width="6.33203125" style="60" customWidth="1"/>
    <col min="3848" max="3848" width="9.83203125" style="60" bestFit="1" customWidth="1"/>
    <col min="3849" max="3849" width="7.08203125" style="60" customWidth="1"/>
    <col min="3850" max="3850" width="9.83203125" style="60" bestFit="1" customWidth="1"/>
    <col min="3851" max="3851" width="21" style="60" customWidth="1"/>
    <col min="3852" max="4096" width="9" style="60"/>
    <col min="4097" max="4097" width="7.25" style="60" bestFit="1" customWidth="1"/>
    <col min="4098" max="4098" width="32.25" style="60" customWidth="1"/>
    <col min="4099" max="4099" width="11.75" style="60" customWidth="1"/>
    <col min="4100" max="4100" width="6" style="60" customWidth="1"/>
    <col min="4101" max="4101" width="7.33203125" style="60" customWidth="1"/>
    <col min="4102" max="4102" width="9.83203125" style="60" customWidth="1"/>
    <col min="4103" max="4103" width="6.33203125" style="60" customWidth="1"/>
    <col min="4104" max="4104" width="9.83203125" style="60" bestFit="1" customWidth="1"/>
    <col min="4105" max="4105" width="7.08203125" style="60" customWidth="1"/>
    <col min="4106" max="4106" width="9.83203125" style="60" bestFit="1" customWidth="1"/>
    <col min="4107" max="4107" width="21" style="60" customWidth="1"/>
    <col min="4108" max="4352" width="9" style="60"/>
    <col min="4353" max="4353" width="7.25" style="60" bestFit="1" customWidth="1"/>
    <col min="4354" max="4354" width="32.25" style="60" customWidth="1"/>
    <col min="4355" max="4355" width="11.75" style="60" customWidth="1"/>
    <col min="4356" max="4356" width="6" style="60" customWidth="1"/>
    <col min="4357" max="4357" width="7.33203125" style="60" customWidth="1"/>
    <col min="4358" max="4358" width="9.83203125" style="60" customWidth="1"/>
    <col min="4359" max="4359" width="6.33203125" style="60" customWidth="1"/>
    <col min="4360" max="4360" width="9.83203125" style="60" bestFit="1" customWidth="1"/>
    <col min="4361" max="4361" width="7.08203125" style="60" customWidth="1"/>
    <col min="4362" max="4362" width="9.83203125" style="60" bestFit="1" customWidth="1"/>
    <col min="4363" max="4363" width="21" style="60" customWidth="1"/>
    <col min="4364" max="4608" width="9" style="60"/>
    <col min="4609" max="4609" width="7.25" style="60" bestFit="1" customWidth="1"/>
    <col min="4610" max="4610" width="32.25" style="60" customWidth="1"/>
    <col min="4611" max="4611" width="11.75" style="60" customWidth="1"/>
    <col min="4612" max="4612" width="6" style="60" customWidth="1"/>
    <col min="4613" max="4613" width="7.33203125" style="60" customWidth="1"/>
    <col min="4614" max="4614" width="9.83203125" style="60" customWidth="1"/>
    <col min="4615" max="4615" width="6.33203125" style="60" customWidth="1"/>
    <col min="4616" max="4616" width="9.83203125" style="60" bestFit="1" customWidth="1"/>
    <col min="4617" max="4617" width="7.08203125" style="60" customWidth="1"/>
    <col min="4618" max="4618" width="9.83203125" style="60" bestFit="1" customWidth="1"/>
    <col min="4619" max="4619" width="21" style="60" customWidth="1"/>
    <col min="4620" max="4864" width="9" style="60"/>
    <col min="4865" max="4865" width="7.25" style="60" bestFit="1" customWidth="1"/>
    <col min="4866" max="4866" width="32.25" style="60" customWidth="1"/>
    <col min="4867" max="4867" width="11.75" style="60" customWidth="1"/>
    <col min="4868" max="4868" width="6" style="60" customWidth="1"/>
    <col min="4869" max="4869" width="7.33203125" style="60" customWidth="1"/>
    <col min="4870" max="4870" width="9.83203125" style="60" customWidth="1"/>
    <col min="4871" max="4871" width="6.33203125" style="60" customWidth="1"/>
    <col min="4872" max="4872" width="9.83203125" style="60" bestFit="1" customWidth="1"/>
    <col min="4873" max="4873" width="7.08203125" style="60" customWidth="1"/>
    <col min="4874" max="4874" width="9.83203125" style="60" bestFit="1" customWidth="1"/>
    <col min="4875" max="4875" width="21" style="60" customWidth="1"/>
    <col min="4876" max="5120" width="9" style="60"/>
    <col min="5121" max="5121" width="7.25" style="60" bestFit="1" customWidth="1"/>
    <col min="5122" max="5122" width="32.25" style="60" customWidth="1"/>
    <col min="5123" max="5123" width="11.75" style="60" customWidth="1"/>
    <col min="5124" max="5124" width="6" style="60" customWidth="1"/>
    <col min="5125" max="5125" width="7.33203125" style="60" customWidth="1"/>
    <col min="5126" max="5126" width="9.83203125" style="60" customWidth="1"/>
    <col min="5127" max="5127" width="6.33203125" style="60" customWidth="1"/>
    <col min="5128" max="5128" width="9.83203125" style="60" bestFit="1" customWidth="1"/>
    <col min="5129" max="5129" width="7.08203125" style="60" customWidth="1"/>
    <col min="5130" max="5130" width="9.83203125" style="60" bestFit="1" customWidth="1"/>
    <col min="5131" max="5131" width="21" style="60" customWidth="1"/>
    <col min="5132" max="5376" width="9" style="60"/>
    <col min="5377" max="5377" width="7.25" style="60" bestFit="1" customWidth="1"/>
    <col min="5378" max="5378" width="32.25" style="60" customWidth="1"/>
    <col min="5379" max="5379" width="11.75" style="60" customWidth="1"/>
    <col min="5380" max="5380" width="6" style="60" customWidth="1"/>
    <col min="5381" max="5381" width="7.33203125" style="60" customWidth="1"/>
    <col min="5382" max="5382" width="9.83203125" style="60" customWidth="1"/>
    <col min="5383" max="5383" width="6.33203125" style="60" customWidth="1"/>
    <col min="5384" max="5384" width="9.83203125" style="60" bestFit="1" customWidth="1"/>
    <col min="5385" max="5385" width="7.08203125" style="60" customWidth="1"/>
    <col min="5386" max="5386" width="9.83203125" style="60" bestFit="1" customWidth="1"/>
    <col min="5387" max="5387" width="21" style="60" customWidth="1"/>
    <col min="5388" max="5632" width="9" style="60"/>
    <col min="5633" max="5633" width="7.25" style="60" bestFit="1" customWidth="1"/>
    <col min="5634" max="5634" width="32.25" style="60" customWidth="1"/>
    <col min="5635" max="5635" width="11.75" style="60" customWidth="1"/>
    <col min="5636" max="5636" width="6" style="60" customWidth="1"/>
    <col min="5637" max="5637" width="7.33203125" style="60" customWidth="1"/>
    <col min="5638" max="5638" width="9.83203125" style="60" customWidth="1"/>
    <col min="5639" max="5639" width="6.33203125" style="60" customWidth="1"/>
    <col min="5640" max="5640" width="9.83203125" style="60" bestFit="1" customWidth="1"/>
    <col min="5641" max="5641" width="7.08203125" style="60" customWidth="1"/>
    <col min="5642" max="5642" width="9.83203125" style="60" bestFit="1" customWidth="1"/>
    <col min="5643" max="5643" width="21" style="60" customWidth="1"/>
    <col min="5644" max="5888" width="9" style="60"/>
    <col min="5889" max="5889" width="7.25" style="60" bestFit="1" customWidth="1"/>
    <col min="5890" max="5890" width="32.25" style="60" customWidth="1"/>
    <col min="5891" max="5891" width="11.75" style="60" customWidth="1"/>
    <col min="5892" max="5892" width="6" style="60" customWidth="1"/>
    <col min="5893" max="5893" width="7.33203125" style="60" customWidth="1"/>
    <col min="5894" max="5894" width="9.83203125" style="60" customWidth="1"/>
    <col min="5895" max="5895" width="6.33203125" style="60" customWidth="1"/>
    <col min="5896" max="5896" width="9.83203125" style="60" bestFit="1" customWidth="1"/>
    <col min="5897" max="5897" width="7.08203125" style="60" customWidth="1"/>
    <col min="5898" max="5898" width="9.83203125" style="60" bestFit="1" customWidth="1"/>
    <col min="5899" max="5899" width="21" style="60" customWidth="1"/>
    <col min="5900" max="6144" width="9" style="60"/>
    <col min="6145" max="6145" width="7.25" style="60" bestFit="1" customWidth="1"/>
    <col min="6146" max="6146" width="32.25" style="60" customWidth="1"/>
    <col min="6147" max="6147" width="11.75" style="60" customWidth="1"/>
    <col min="6148" max="6148" width="6" style="60" customWidth="1"/>
    <col min="6149" max="6149" width="7.33203125" style="60" customWidth="1"/>
    <col min="6150" max="6150" width="9.83203125" style="60" customWidth="1"/>
    <col min="6151" max="6151" width="6.33203125" style="60" customWidth="1"/>
    <col min="6152" max="6152" width="9.83203125" style="60" bestFit="1" customWidth="1"/>
    <col min="6153" max="6153" width="7.08203125" style="60" customWidth="1"/>
    <col min="6154" max="6154" width="9.83203125" style="60" bestFit="1" customWidth="1"/>
    <col min="6155" max="6155" width="21" style="60" customWidth="1"/>
    <col min="6156" max="6400" width="9" style="60"/>
    <col min="6401" max="6401" width="7.25" style="60" bestFit="1" customWidth="1"/>
    <col min="6402" max="6402" width="32.25" style="60" customWidth="1"/>
    <col min="6403" max="6403" width="11.75" style="60" customWidth="1"/>
    <col min="6404" max="6404" width="6" style="60" customWidth="1"/>
    <col min="6405" max="6405" width="7.33203125" style="60" customWidth="1"/>
    <col min="6406" max="6406" width="9.83203125" style="60" customWidth="1"/>
    <col min="6407" max="6407" width="6.33203125" style="60" customWidth="1"/>
    <col min="6408" max="6408" width="9.83203125" style="60" bestFit="1" customWidth="1"/>
    <col min="6409" max="6409" width="7.08203125" style="60" customWidth="1"/>
    <col min="6410" max="6410" width="9.83203125" style="60" bestFit="1" customWidth="1"/>
    <col min="6411" max="6411" width="21" style="60" customWidth="1"/>
    <col min="6412" max="6656" width="9" style="60"/>
    <col min="6657" max="6657" width="7.25" style="60" bestFit="1" customWidth="1"/>
    <col min="6658" max="6658" width="32.25" style="60" customWidth="1"/>
    <col min="6659" max="6659" width="11.75" style="60" customWidth="1"/>
    <col min="6660" max="6660" width="6" style="60" customWidth="1"/>
    <col min="6661" max="6661" width="7.33203125" style="60" customWidth="1"/>
    <col min="6662" max="6662" width="9.83203125" style="60" customWidth="1"/>
    <col min="6663" max="6663" width="6.33203125" style="60" customWidth="1"/>
    <col min="6664" max="6664" width="9.83203125" style="60" bestFit="1" customWidth="1"/>
    <col min="6665" max="6665" width="7.08203125" style="60" customWidth="1"/>
    <col min="6666" max="6666" width="9.83203125" style="60" bestFit="1" customWidth="1"/>
    <col min="6667" max="6667" width="21" style="60" customWidth="1"/>
    <col min="6668" max="6912" width="9" style="60"/>
    <col min="6913" max="6913" width="7.25" style="60" bestFit="1" customWidth="1"/>
    <col min="6914" max="6914" width="32.25" style="60" customWidth="1"/>
    <col min="6915" max="6915" width="11.75" style="60" customWidth="1"/>
    <col min="6916" max="6916" width="6" style="60" customWidth="1"/>
    <col min="6917" max="6917" width="7.33203125" style="60" customWidth="1"/>
    <col min="6918" max="6918" width="9.83203125" style="60" customWidth="1"/>
    <col min="6919" max="6919" width="6.33203125" style="60" customWidth="1"/>
    <col min="6920" max="6920" width="9.83203125" style="60" bestFit="1" customWidth="1"/>
    <col min="6921" max="6921" width="7.08203125" style="60" customWidth="1"/>
    <col min="6922" max="6922" width="9.83203125" style="60" bestFit="1" customWidth="1"/>
    <col min="6923" max="6923" width="21" style="60" customWidth="1"/>
    <col min="6924" max="7168" width="9" style="60"/>
    <col min="7169" max="7169" width="7.25" style="60" bestFit="1" customWidth="1"/>
    <col min="7170" max="7170" width="32.25" style="60" customWidth="1"/>
    <col min="7171" max="7171" width="11.75" style="60" customWidth="1"/>
    <col min="7172" max="7172" width="6" style="60" customWidth="1"/>
    <col min="7173" max="7173" width="7.33203125" style="60" customWidth="1"/>
    <col min="7174" max="7174" width="9.83203125" style="60" customWidth="1"/>
    <col min="7175" max="7175" width="6.33203125" style="60" customWidth="1"/>
    <col min="7176" max="7176" width="9.83203125" style="60" bestFit="1" customWidth="1"/>
    <col min="7177" max="7177" width="7.08203125" style="60" customWidth="1"/>
    <col min="7178" max="7178" width="9.83203125" style="60" bestFit="1" customWidth="1"/>
    <col min="7179" max="7179" width="21" style="60" customWidth="1"/>
    <col min="7180" max="7424" width="9" style="60"/>
    <col min="7425" max="7425" width="7.25" style="60" bestFit="1" customWidth="1"/>
    <col min="7426" max="7426" width="32.25" style="60" customWidth="1"/>
    <col min="7427" max="7427" width="11.75" style="60" customWidth="1"/>
    <col min="7428" max="7428" width="6" style="60" customWidth="1"/>
    <col min="7429" max="7429" width="7.33203125" style="60" customWidth="1"/>
    <col min="7430" max="7430" width="9.83203125" style="60" customWidth="1"/>
    <col min="7431" max="7431" width="6.33203125" style="60" customWidth="1"/>
    <col min="7432" max="7432" width="9.83203125" style="60" bestFit="1" customWidth="1"/>
    <col min="7433" max="7433" width="7.08203125" style="60" customWidth="1"/>
    <col min="7434" max="7434" width="9.83203125" style="60" bestFit="1" customWidth="1"/>
    <col min="7435" max="7435" width="21" style="60" customWidth="1"/>
    <col min="7436" max="7680" width="9" style="60"/>
    <col min="7681" max="7681" width="7.25" style="60" bestFit="1" customWidth="1"/>
    <col min="7682" max="7682" width="32.25" style="60" customWidth="1"/>
    <col min="7683" max="7683" width="11.75" style="60" customWidth="1"/>
    <col min="7684" max="7684" width="6" style="60" customWidth="1"/>
    <col min="7685" max="7685" width="7.33203125" style="60" customWidth="1"/>
    <col min="7686" max="7686" width="9.83203125" style="60" customWidth="1"/>
    <col min="7687" max="7687" width="6.33203125" style="60" customWidth="1"/>
    <col min="7688" max="7688" width="9.83203125" style="60" bestFit="1" customWidth="1"/>
    <col min="7689" max="7689" width="7.08203125" style="60" customWidth="1"/>
    <col min="7690" max="7690" width="9.83203125" style="60" bestFit="1" customWidth="1"/>
    <col min="7691" max="7691" width="21" style="60" customWidth="1"/>
    <col min="7692" max="7936" width="9" style="60"/>
    <col min="7937" max="7937" width="7.25" style="60" bestFit="1" customWidth="1"/>
    <col min="7938" max="7938" width="32.25" style="60" customWidth="1"/>
    <col min="7939" max="7939" width="11.75" style="60" customWidth="1"/>
    <col min="7940" max="7940" width="6" style="60" customWidth="1"/>
    <col min="7941" max="7941" width="7.33203125" style="60" customWidth="1"/>
    <col min="7942" max="7942" width="9.83203125" style="60" customWidth="1"/>
    <col min="7943" max="7943" width="6.33203125" style="60" customWidth="1"/>
    <col min="7944" max="7944" width="9.83203125" style="60" bestFit="1" customWidth="1"/>
    <col min="7945" max="7945" width="7.08203125" style="60" customWidth="1"/>
    <col min="7946" max="7946" width="9.83203125" style="60" bestFit="1" customWidth="1"/>
    <col min="7947" max="7947" width="21" style="60" customWidth="1"/>
    <col min="7948" max="8192" width="9" style="60"/>
    <col min="8193" max="8193" width="7.25" style="60" bestFit="1" customWidth="1"/>
    <col min="8194" max="8194" width="32.25" style="60" customWidth="1"/>
    <col min="8195" max="8195" width="11.75" style="60" customWidth="1"/>
    <col min="8196" max="8196" width="6" style="60" customWidth="1"/>
    <col min="8197" max="8197" width="7.33203125" style="60" customWidth="1"/>
    <col min="8198" max="8198" width="9.83203125" style="60" customWidth="1"/>
    <col min="8199" max="8199" width="6.33203125" style="60" customWidth="1"/>
    <col min="8200" max="8200" width="9.83203125" style="60" bestFit="1" customWidth="1"/>
    <col min="8201" max="8201" width="7.08203125" style="60" customWidth="1"/>
    <col min="8202" max="8202" width="9.83203125" style="60" bestFit="1" customWidth="1"/>
    <col min="8203" max="8203" width="21" style="60" customWidth="1"/>
    <col min="8204" max="8448" width="9" style="60"/>
    <col min="8449" max="8449" width="7.25" style="60" bestFit="1" customWidth="1"/>
    <col min="8450" max="8450" width="32.25" style="60" customWidth="1"/>
    <col min="8451" max="8451" width="11.75" style="60" customWidth="1"/>
    <col min="8452" max="8452" width="6" style="60" customWidth="1"/>
    <col min="8453" max="8453" width="7.33203125" style="60" customWidth="1"/>
    <col min="8454" max="8454" width="9.83203125" style="60" customWidth="1"/>
    <col min="8455" max="8455" width="6.33203125" style="60" customWidth="1"/>
    <col min="8456" max="8456" width="9.83203125" style="60" bestFit="1" customWidth="1"/>
    <col min="8457" max="8457" width="7.08203125" style="60" customWidth="1"/>
    <col min="8458" max="8458" width="9.83203125" style="60" bestFit="1" customWidth="1"/>
    <col min="8459" max="8459" width="21" style="60" customWidth="1"/>
    <col min="8460" max="8704" width="9" style="60"/>
    <col min="8705" max="8705" width="7.25" style="60" bestFit="1" customWidth="1"/>
    <col min="8706" max="8706" width="32.25" style="60" customWidth="1"/>
    <col min="8707" max="8707" width="11.75" style="60" customWidth="1"/>
    <col min="8708" max="8708" width="6" style="60" customWidth="1"/>
    <col min="8709" max="8709" width="7.33203125" style="60" customWidth="1"/>
    <col min="8710" max="8710" width="9.83203125" style="60" customWidth="1"/>
    <col min="8711" max="8711" width="6.33203125" style="60" customWidth="1"/>
    <col min="8712" max="8712" width="9.83203125" style="60" bestFit="1" customWidth="1"/>
    <col min="8713" max="8713" width="7.08203125" style="60" customWidth="1"/>
    <col min="8714" max="8714" width="9.83203125" style="60" bestFit="1" customWidth="1"/>
    <col min="8715" max="8715" width="21" style="60" customWidth="1"/>
    <col min="8716" max="8960" width="9" style="60"/>
    <col min="8961" max="8961" width="7.25" style="60" bestFit="1" customWidth="1"/>
    <col min="8962" max="8962" width="32.25" style="60" customWidth="1"/>
    <col min="8963" max="8963" width="11.75" style="60" customWidth="1"/>
    <col min="8964" max="8964" width="6" style="60" customWidth="1"/>
    <col min="8965" max="8965" width="7.33203125" style="60" customWidth="1"/>
    <col min="8966" max="8966" width="9.83203125" style="60" customWidth="1"/>
    <col min="8967" max="8967" width="6.33203125" style="60" customWidth="1"/>
    <col min="8968" max="8968" width="9.83203125" style="60" bestFit="1" customWidth="1"/>
    <col min="8969" max="8969" width="7.08203125" style="60" customWidth="1"/>
    <col min="8970" max="8970" width="9.83203125" style="60" bestFit="1" customWidth="1"/>
    <col min="8971" max="8971" width="21" style="60" customWidth="1"/>
    <col min="8972" max="9216" width="9" style="60"/>
    <col min="9217" max="9217" width="7.25" style="60" bestFit="1" customWidth="1"/>
    <col min="9218" max="9218" width="32.25" style="60" customWidth="1"/>
    <col min="9219" max="9219" width="11.75" style="60" customWidth="1"/>
    <col min="9220" max="9220" width="6" style="60" customWidth="1"/>
    <col min="9221" max="9221" width="7.33203125" style="60" customWidth="1"/>
    <col min="9222" max="9222" width="9.83203125" style="60" customWidth="1"/>
    <col min="9223" max="9223" width="6.33203125" style="60" customWidth="1"/>
    <col min="9224" max="9224" width="9.83203125" style="60" bestFit="1" customWidth="1"/>
    <col min="9225" max="9225" width="7.08203125" style="60" customWidth="1"/>
    <col min="9226" max="9226" width="9.83203125" style="60" bestFit="1" customWidth="1"/>
    <col min="9227" max="9227" width="21" style="60" customWidth="1"/>
    <col min="9228" max="9472" width="9" style="60"/>
    <col min="9473" max="9473" width="7.25" style="60" bestFit="1" customWidth="1"/>
    <col min="9474" max="9474" width="32.25" style="60" customWidth="1"/>
    <col min="9475" max="9475" width="11.75" style="60" customWidth="1"/>
    <col min="9476" max="9476" width="6" style="60" customWidth="1"/>
    <col min="9477" max="9477" width="7.33203125" style="60" customWidth="1"/>
    <col min="9478" max="9478" width="9.83203125" style="60" customWidth="1"/>
    <col min="9479" max="9479" width="6.33203125" style="60" customWidth="1"/>
    <col min="9480" max="9480" width="9.83203125" style="60" bestFit="1" customWidth="1"/>
    <col min="9481" max="9481" width="7.08203125" style="60" customWidth="1"/>
    <col min="9482" max="9482" width="9.83203125" style="60" bestFit="1" customWidth="1"/>
    <col min="9483" max="9483" width="21" style="60" customWidth="1"/>
    <col min="9484" max="9728" width="9" style="60"/>
    <col min="9729" max="9729" width="7.25" style="60" bestFit="1" customWidth="1"/>
    <col min="9730" max="9730" width="32.25" style="60" customWidth="1"/>
    <col min="9731" max="9731" width="11.75" style="60" customWidth="1"/>
    <col min="9732" max="9732" width="6" style="60" customWidth="1"/>
    <col min="9733" max="9733" width="7.33203125" style="60" customWidth="1"/>
    <col min="9734" max="9734" width="9.83203125" style="60" customWidth="1"/>
    <col min="9735" max="9735" width="6.33203125" style="60" customWidth="1"/>
    <col min="9736" max="9736" width="9.83203125" style="60" bestFit="1" customWidth="1"/>
    <col min="9737" max="9737" width="7.08203125" style="60" customWidth="1"/>
    <col min="9738" max="9738" width="9.83203125" style="60" bestFit="1" customWidth="1"/>
    <col min="9739" max="9739" width="21" style="60" customWidth="1"/>
    <col min="9740" max="9984" width="9" style="60"/>
    <col min="9985" max="9985" width="7.25" style="60" bestFit="1" customWidth="1"/>
    <col min="9986" max="9986" width="32.25" style="60" customWidth="1"/>
    <col min="9987" max="9987" width="11.75" style="60" customWidth="1"/>
    <col min="9988" max="9988" width="6" style="60" customWidth="1"/>
    <col min="9989" max="9989" width="7.33203125" style="60" customWidth="1"/>
    <col min="9990" max="9990" width="9.83203125" style="60" customWidth="1"/>
    <col min="9991" max="9991" width="6.33203125" style="60" customWidth="1"/>
    <col min="9992" max="9992" width="9.83203125" style="60" bestFit="1" customWidth="1"/>
    <col min="9993" max="9993" width="7.08203125" style="60" customWidth="1"/>
    <col min="9994" max="9994" width="9.83203125" style="60" bestFit="1" customWidth="1"/>
    <col min="9995" max="9995" width="21" style="60" customWidth="1"/>
    <col min="9996" max="10240" width="9" style="60"/>
    <col min="10241" max="10241" width="7.25" style="60" bestFit="1" customWidth="1"/>
    <col min="10242" max="10242" width="32.25" style="60" customWidth="1"/>
    <col min="10243" max="10243" width="11.75" style="60" customWidth="1"/>
    <col min="10244" max="10244" width="6" style="60" customWidth="1"/>
    <col min="10245" max="10245" width="7.33203125" style="60" customWidth="1"/>
    <col min="10246" max="10246" width="9.83203125" style="60" customWidth="1"/>
    <col min="10247" max="10247" width="6.33203125" style="60" customWidth="1"/>
    <col min="10248" max="10248" width="9.83203125" style="60" bestFit="1" customWidth="1"/>
    <col min="10249" max="10249" width="7.08203125" style="60" customWidth="1"/>
    <col min="10250" max="10250" width="9.83203125" style="60" bestFit="1" customWidth="1"/>
    <col min="10251" max="10251" width="21" style="60" customWidth="1"/>
    <col min="10252" max="10496" width="9" style="60"/>
    <col min="10497" max="10497" width="7.25" style="60" bestFit="1" customWidth="1"/>
    <col min="10498" max="10498" width="32.25" style="60" customWidth="1"/>
    <col min="10499" max="10499" width="11.75" style="60" customWidth="1"/>
    <col min="10500" max="10500" width="6" style="60" customWidth="1"/>
    <col min="10501" max="10501" width="7.33203125" style="60" customWidth="1"/>
    <col min="10502" max="10502" width="9.83203125" style="60" customWidth="1"/>
    <col min="10503" max="10503" width="6.33203125" style="60" customWidth="1"/>
    <col min="10504" max="10504" width="9.83203125" style="60" bestFit="1" customWidth="1"/>
    <col min="10505" max="10505" width="7.08203125" style="60" customWidth="1"/>
    <col min="10506" max="10506" width="9.83203125" style="60" bestFit="1" customWidth="1"/>
    <col min="10507" max="10507" width="21" style="60" customWidth="1"/>
    <col min="10508" max="10752" width="9" style="60"/>
    <col min="10753" max="10753" width="7.25" style="60" bestFit="1" customWidth="1"/>
    <col min="10754" max="10754" width="32.25" style="60" customWidth="1"/>
    <col min="10755" max="10755" width="11.75" style="60" customWidth="1"/>
    <col min="10756" max="10756" width="6" style="60" customWidth="1"/>
    <col min="10757" max="10757" width="7.33203125" style="60" customWidth="1"/>
    <col min="10758" max="10758" width="9.83203125" style="60" customWidth="1"/>
    <col min="10759" max="10759" width="6.33203125" style="60" customWidth="1"/>
    <col min="10760" max="10760" width="9.83203125" style="60" bestFit="1" customWidth="1"/>
    <col min="10761" max="10761" width="7.08203125" style="60" customWidth="1"/>
    <col min="10762" max="10762" width="9.83203125" style="60" bestFit="1" customWidth="1"/>
    <col min="10763" max="10763" width="21" style="60" customWidth="1"/>
    <col min="10764" max="11008" width="9" style="60"/>
    <col min="11009" max="11009" width="7.25" style="60" bestFit="1" customWidth="1"/>
    <col min="11010" max="11010" width="32.25" style="60" customWidth="1"/>
    <col min="11011" max="11011" width="11.75" style="60" customWidth="1"/>
    <col min="11012" max="11012" width="6" style="60" customWidth="1"/>
    <col min="11013" max="11013" width="7.33203125" style="60" customWidth="1"/>
    <col min="11014" max="11014" width="9.83203125" style="60" customWidth="1"/>
    <col min="11015" max="11015" width="6.33203125" style="60" customWidth="1"/>
    <col min="11016" max="11016" width="9.83203125" style="60" bestFit="1" customWidth="1"/>
    <col min="11017" max="11017" width="7.08203125" style="60" customWidth="1"/>
    <col min="11018" max="11018" width="9.83203125" style="60" bestFit="1" customWidth="1"/>
    <col min="11019" max="11019" width="21" style="60" customWidth="1"/>
    <col min="11020" max="11264" width="9" style="60"/>
    <col min="11265" max="11265" width="7.25" style="60" bestFit="1" customWidth="1"/>
    <col min="11266" max="11266" width="32.25" style="60" customWidth="1"/>
    <col min="11267" max="11267" width="11.75" style="60" customWidth="1"/>
    <col min="11268" max="11268" width="6" style="60" customWidth="1"/>
    <col min="11269" max="11269" width="7.33203125" style="60" customWidth="1"/>
    <col min="11270" max="11270" width="9.83203125" style="60" customWidth="1"/>
    <col min="11271" max="11271" width="6.33203125" style="60" customWidth="1"/>
    <col min="11272" max="11272" width="9.83203125" style="60" bestFit="1" customWidth="1"/>
    <col min="11273" max="11273" width="7.08203125" style="60" customWidth="1"/>
    <col min="11274" max="11274" width="9.83203125" style="60" bestFit="1" customWidth="1"/>
    <col min="11275" max="11275" width="21" style="60" customWidth="1"/>
    <col min="11276" max="11520" width="9" style="60"/>
    <col min="11521" max="11521" width="7.25" style="60" bestFit="1" customWidth="1"/>
    <col min="11522" max="11522" width="32.25" style="60" customWidth="1"/>
    <col min="11523" max="11523" width="11.75" style="60" customWidth="1"/>
    <col min="11524" max="11524" width="6" style="60" customWidth="1"/>
    <col min="11525" max="11525" width="7.33203125" style="60" customWidth="1"/>
    <col min="11526" max="11526" width="9.83203125" style="60" customWidth="1"/>
    <col min="11527" max="11527" width="6.33203125" style="60" customWidth="1"/>
    <col min="11528" max="11528" width="9.83203125" style="60" bestFit="1" customWidth="1"/>
    <col min="11529" max="11529" width="7.08203125" style="60" customWidth="1"/>
    <col min="11530" max="11530" width="9.83203125" style="60" bestFit="1" customWidth="1"/>
    <col min="11531" max="11531" width="21" style="60" customWidth="1"/>
    <col min="11532" max="11776" width="9" style="60"/>
    <col min="11777" max="11777" width="7.25" style="60" bestFit="1" customWidth="1"/>
    <col min="11778" max="11778" width="32.25" style="60" customWidth="1"/>
    <col min="11779" max="11779" width="11.75" style="60" customWidth="1"/>
    <col min="11780" max="11780" width="6" style="60" customWidth="1"/>
    <col min="11781" max="11781" width="7.33203125" style="60" customWidth="1"/>
    <col min="11782" max="11782" width="9.83203125" style="60" customWidth="1"/>
    <col min="11783" max="11783" width="6.33203125" style="60" customWidth="1"/>
    <col min="11784" max="11784" width="9.83203125" style="60" bestFit="1" customWidth="1"/>
    <col min="11785" max="11785" width="7.08203125" style="60" customWidth="1"/>
    <col min="11786" max="11786" width="9.83203125" style="60" bestFit="1" customWidth="1"/>
    <col min="11787" max="11787" width="21" style="60" customWidth="1"/>
    <col min="11788" max="12032" width="9" style="60"/>
    <col min="12033" max="12033" width="7.25" style="60" bestFit="1" customWidth="1"/>
    <col min="12034" max="12034" width="32.25" style="60" customWidth="1"/>
    <col min="12035" max="12035" width="11.75" style="60" customWidth="1"/>
    <col min="12036" max="12036" width="6" style="60" customWidth="1"/>
    <col min="12037" max="12037" width="7.33203125" style="60" customWidth="1"/>
    <col min="12038" max="12038" width="9.83203125" style="60" customWidth="1"/>
    <col min="12039" max="12039" width="6.33203125" style="60" customWidth="1"/>
    <col min="12040" max="12040" width="9.83203125" style="60" bestFit="1" customWidth="1"/>
    <col min="12041" max="12041" width="7.08203125" style="60" customWidth="1"/>
    <col min="12042" max="12042" width="9.83203125" style="60" bestFit="1" customWidth="1"/>
    <col min="12043" max="12043" width="21" style="60" customWidth="1"/>
    <col min="12044" max="12288" width="9" style="60"/>
    <col min="12289" max="12289" width="7.25" style="60" bestFit="1" customWidth="1"/>
    <col min="12290" max="12290" width="32.25" style="60" customWidth="1"/>
    <col min="12291" max="12291" width="11.75" style="60" customWidth="1"/>
    <col min="12292" max="12292" width="6" style="60" customWidth="1"/>
    <col min="12293" max="12293" width="7.33203125" style="60" customWidth="1"/>
    <col min="12294" max="12294" width="9.83203125" style="60" customWidth="1"/>
    <col min="12295" max="12295" width="6.33203125" style="60" customWidth="1"/>
    <col min="12296" max="12296" width="9.83203125" style="60" bestFit="1" customWidth="1"/>
    <col min="12297" max="12297" width="7.08203125" style="60" customWidth="1"/>
    <col min="12298" max="12298" width="9.83203125" style="60" bestFit="1" customWidth="1"/>
    <col min="12299" max="12299" width="21" style="60" customWidth="1"/>
    <col min="12300" max="12544" width="9" style="60"/>
    <col min="12545" max="12545" width="7.25" style="60" bestFit="1" customWidth="1"/>
    <col min="12546" max="12546" width="32.25" style="60" customWidth="1"/>
    <col min="12547" max="12547" width="11.75" style="60" customWidth="1"/>
    <col min="12548" max="12548" width="6" style="60" customWidth="1"/>
    <col min="12549" max="12549" width="7.33203125" style="60" customWidth="1"/>
    <col min="12550" max="12550" width="9.83203125" style="60" customWidth="1"/>
    <col min="12551" max="12551" width="6.33203125" style="60" customWidth="1"/>
    <col min="12552" max="12552" width="9.83203125" style="60" bestFit="1" customWidth="1"/>
    <col min="12553" max="12553" width="7.08203125" style="60" customWidth="1"/>
    <col min="12554" max="12554" width="9.83203125" style="60" bestFit="1" customWidth="1"/>
    <col min="12555" max="12555" width="21" style="60" customWidth="1"/>
    <col min="12556" max="12800" width="9" style="60"/>
    <col min="12801" max="12801" width="7.25" style="60" bestFit="1" customWidth="1"/>
    <col min="12802" max="12802" width="32.25" style="60" customWidth="1"/>
    <col min="12803" max="12803" width="11.75" style="60" customWidth="1"/>
    <col min="12804" max="12804" width="6" style="60" customWidth="1"/>
    <col min="12805" max="12805" width="7.33203125" style="60" customWidth="1"/>
    <col min="12806" max="12806" width="9.83203125" style="60" customWidth="1"/>
    <col min="12807" max="12807" width="6.33203125" style="60" customWidth="1"/>
    <col min="12808" max="12808" width="9.83203125" style="60" bestFit="1" customWidth="1"/>
    <col min="12809" max="12809" width="7.08203125" style="60" customWidth="1"/>
    <col min="12810" max="12810" width="9.83203125" style="60" bestFit="1" customWidth="1"/>
    <col min="12811" max="12811" width="21" style="60" customWidth="1"/>
    <col min="12812" max="13056" width="9" style="60"/>
    <col min="13057" max="13057" width="7.25" style="60" bestFit="1" customWidth="1"/>
    <col min="13058" max="13058" width="32.25" style="60" customWidth="1"/>
    <col min="13059" max="13059" width="11.75" style="60" customWidth="1"/>
    <col min="13060" max="13060" width="6" style="60" customWidth="1"/>
    <col min="13061" max="13061" width="7.33203125" style="60" customWidth="1"/>
    <col min="13062" max="13062" width="9.83203125" style="60" customWidth="1"/>
    <col min="13063" max="13063" width="6.33203125" style="60" customWidth="1"/>
    <col min="13064" max="13064" width="9.83203125" style="60" bestFit="1" customWidth="1"/>
    <col min="13065" max="13065" width="7.08203125" style="60" customWidth="1"/>
    <col min="13066" max="13066" width="9.83203125" style="60" bestFit="1" customWidth="1"/>
    <col min="13067" max="13067" width="21" style="60" customWidth="1"/>
    <col min="13068" max="13312" width="9" style="60"/>
    <col min="13313" max="13313" width="7.25" style="60" bestFit="1" customWidth="1"/>
    <col min="13314" max="13314" width="32.25" style="60" customWidth="1"/>
    <col min="13315" max="13315" width="11.75" style="60" customWidth="1"/>
    <col min="13316" max="13316" width="6" style="60" customWidth="1"/>
    <col min="13317" max="13317" width="7.33203125" style="60" customWidth="1"/>
    <col min="13318" max="13318" width="9.83203125" style="60" customWidth="1"/>
    <col min="13319" max="13319" width="6.33203125" style="60" customWidth="1"/>
    <col min="13320" max="13320" width="9.83203125" style="60" bestFit="1" customWidth="1"/>
    <col min="13321" max="13321" width="7.08203125" style="60" customWidth="1"/>
    <col min="13322" max="13322" width="9.83203125" style="60" bestFit="1" customWidth="1"/>
    <col min="13323" max="13323" width="21" style="60" customWidth="1"/>
    <col min="13324" max="13568" width="9" style="60"/>
    <col min="13569" max="13569" width="7.25" style="60" bestFit="1" customWidth="1"/>
    <col min="13570" max="13570" width="32.25" style="60" customWidth="1"/>
    <col min="13571" max="13571" width="11.75" style="60" customWidth="1"/>
    <col min="13572" max="13572" width="6" style="60" customWidth="1"/>
    <col min="13573" max="13573" width="7.33203125" style="60" customWidth="1"/>
    <col min="13574" max="13574" width="9.83203125" style="60" customWidth="1"/>
    <col min="13575" max="13575" width="6.33203125" style="60" customWidth="1"/>
    <col min="13576" max="13576" width="9.83203125" style="60" bestFit="1" customWidth="1"/>
    <col min="13577" max="13577" width="7.08203125" style="60" customWidth="1"/>
    <col min="13578" max="13578" width="9.83203125" style="60" bestFit="1" customWidth="1"/>
    <col min="13579" max="13579" width="21" style="60" customWidth="1"/>
    <col min="13580" max="13824" width="9" style="60"/>
    <col min="13825" max="13825" width="7.25" style="60" bestFit="1" customWidth="1"/>
    <col min="13826" max="13826" width="32.25" style="60" customWidth="1"/>
    <col min="13827" max="13827" width="11.75" style="60" customWidth="1"/>
    <col min="13828" max="13828" width="6" style="60" customWidth="1"/>
    <col min="13829" max="13829" width="7.33203125" style="60" customWidth="1"/>
    <col min="13830" max="13830" width="9.83203125" style="60" customWidth="1"/>
    <col min="13831" max="13831" width="6.33203125" style="60" customWidth="1"/>
    <col min="13832" max="13832" width="9.83203125" style="60" bestFit="1" customWidth="1"/>
    <col min="13833" max="13833" width="7.08203125" style="60" customWidth="1"/>
    <col min="13834" max="13834" width="9.83203125" style="60" bestFit="1" customWidth="1"/>
    <col min="13835" max="13835" width="21" style="60" customWidth="1"/>
    <col min="13836" max="14080" width="9" style="60"/>
    <col min="14081" max="14081" width="7.25" style="60" bestFit="1" customWidth="1"/>
    <col min="14082" max="14082" width="32.25" style="60" customWidth="1"/>
    <col min="14083" max="14083" width="11.75" style="60" customWidth="1"/>
    <col min="14084" max="14084" width="6" style="60" customWidth="1"/>
    <col min="14085" max="14085" width="7.33203125" style="60" customWidth="1"/>
    <col min="14086" max="14086" width="9.83203125" style="60" customWidth="1"/>
    <col min="14087" max="14087" width="6.33203125" style="60" customWidth="1"/>
    <col min="14088" max="14088" width="9.83203125" style="60" bestFit="1" customWidth="1"/>
    <col min="14089" max="14089" width="7.08203125" style="60" customWidth="1"/>
    <col min="14090" max="14090" width="9.83203125" style="60" bestFit="1" customWidth="1"/>
    <col min="14091" max="14091" width="21" style="60" customWidth="1"/>
    <col min="14092" max="14336" width="9" style="60"/>
    <col min="14337" max="14337" width="7.25" style="60" bestFit="1" customWidth="1"/>
    <col min="14338" max="14338" width="32.25" style="60" customWidth="1"/>
    <col min="14339" max="14339" width="11.75" style="60" customWidth="1"/>
    <col min="14340" max="14340" width="6" style="60" customWidth="1"/>
    <col min="14341" max="14341" width="7.33203125" style="60" customWidth="1"/>
    <col min="14342" max="14342" width="9.83203125" style="60" customWidth="1"/>
    <col min="14343" max="14343" width="6.33203125" style="60" customWidth="1"/>
    <col min="14344" max="14344" width="9.83203125" style="60" bestFit="1" customWidth="1"/>
    <col min="14345" max="14345" width="7.08203125" style="60" customWidth="1"/>
    <col min="14346" max="14346" width="9.83203125" style="60" bestFit="1" customWidth="1"/>
    <col min="14347" max="14347" width="21" style="60" customWidth="1"/>
    <col min="14348" max="14592" width="9" style="60"/>
    <col min="14593" max="14593" width="7.25" style="60" bestFit="1" customWidth="1"/>
    <col min="14594" max="14594" width="32.25" style="60" customWidth="1"/>
    <col min="14595" max="14595" width="11.75" style="60" customWidth="1"/>
    <col min="14596" max="14596" width="6" style="60" customWidth="1"/>
    <col min="14597" max="14597" width="7.33203125" style="60" customWidth="1"/>
    <col min="14598" max="14598" width="9.83203125" style="60" customWidth="1"/>
    <col min="14599" max="14599" width="6.33203125" style="60" customWidth="1"/>
    <col min="14600" max="14600" width="9.83203125" style="60" bestFit="1" customWidth="1"/>
    <col min="14601" max="14601" width="7.08203125" style="60" customWidth="1"/>
    <col min="14602" max="14602" width="9.83203125" style="60" bestFit="1" customWidth="1"/>
    <col min="14603" max="14603" width="21" style="60" customWidth="1"/>
    <col min="14604" max="14848" width="9" style="60"/>
    <col min="14849" max="14849" width="7.25" style="60" bestFit="1" customWidth="1"/>
    <col min="14850" max="14850" width="32.25" style="60" customWidth="1"/>
    <col min="14851" max="14851" width="11.75" style="60" customWidth="1"/>
    <col min="14852" max="14852" width="6" style="60" customWidth="1"/>
    <col min="14853" max="14853" width="7.33203125" style="60" customWidth="1"/>
    <col min="14854" max="14854" width="9.83203125" style="60" customWidth="1"/>
    <col min="14855" max="14855" width="6.33203125" style="60" customWidth="1"/>
    <col min="14856" max="14856" width="9.83203125" style="60" bestFit="1" customWidth="1"/>
    <col min="14857" max="14857" width="7.08203125" style="60" customWidth="1"/>
    <col min="14858" max="14858" width="9.83203125" style="60" bestFit="1" customWidth="1"/>
    <col min="14859" max="14859" width="21" style="60" customWidth="1"/>
    <col min="14860" max="15104" width="9" style="60"/>
    <col min="15105" max="15105" width="7.25" style="60" bestFit="1" customWidth="1"/>
    <col min="15106" max="15106" width="32.25" style="60" customWidth="1"/>
    <col min="15107" max="15107" width="11.75" style="60" customWidth="1"/>
    <col min="15108" max="15108" width="6" style="60" customWidth="1"/>
    <col min="15109" max="15109" width="7.33203125" style="60" customWidth="1"/>
    <col min="15110" max="15110" width="9.83203125" style="60" customWidth="1"/>
    <col min="15111" max="15111" width="6.33203125" style="60" customWidth="1"/>
    <col min="15112" max="15112" width="9.83203125" style="60" bestFit="1" customWidth="1"/>
    <col min="15113" max="15113" width="7.08203125" style="60" customWidth="1"/>
    <col min="15114" max="15114" width="9.83203125" style="60" bestFit="1" customWidth="1"/>
    <col min="15115" max="15115" width="21" style="60" customWidth="1"/>
    <col min="15116" max="15360" width="9" style="60"/>
    <col min="15361" max="15361" width="7.25" style="60" bestFit="1" customWidth="1"/>
    <col min="15362" max="15362" width="32.25" style="60" customWidth="1"/>
    <col min="15363" max="15363" width="11.75" style="60" customWidth="1"/>
    <col min="15364" max="15364" width="6" style="60" customWidth="1"/>
    <col min="15365" max="15365" width="7.33203125" style="60" customWidth="1"/>
    <col min="15366" max="15366" width="9.83203125" style="60" customWidth="1"/>
    <col min="15367" max="15367" width="6.33203125" style="60" customWidth="1"/>
    <col min="15368" max="15368" width="9.83203125" style="60" bestFit="1" customWidth="1"/>
    <col min="15369" max="15369" width="7.08203125" style="60" customWidth="1"/>
    <col min="15370" max="15370" width="9.83203125" style="60" bestFit="1" customWidth="1"/>
    <col min="15371" max="15371" width="21" style="60" customWidth="1"/>
    <col min="15372" max="15616" width="9" style="60"/>
    <col min="15617" max="15617" width="7.25" style="60" bestFit="1" customWidth="1"/>
    <col min="15618" max="15618" width="32.25" style="60" customWidth="1"/>
    <col min="15619" max="15619" width="11.75" style="60" customWidth="1"/>
    <col min="15620" max="15620" width="6" style="60" customWidth="1"/>
    <col min="15621" max="15621" width="7.33203125" style="60" customWidth="1"/>
    <col min="15622" max="15622" width="9.83203125" style="60" customWidth="1"/>
    <col min="15623" max="15623" width="6.33203125" style="60" customWidth="1"/>
    <col min="15624" max="15624" width="9.83203125" style="60" bestFit="1" customWidth="1"/>
    <col min="15625" max="15625" width="7.08203125" style="60" customWidth="1"/>
    <col min="15626" max="15626" width="9.83203125" style="60" bestFit="1" customWidth="1"/>
    <col min="15627" max="15627" width="21" style="60" customWidth="1"/>
    <col min="15628" max="15872" width="9" style="60"/>
    <col min="15873" max="15873" width="7.25" style="60" bestFit="1" customWidth="1"/>
    <col min="15874" max="15874" width="32.25" style="60" customWidth="1"/>
    <col min="15875" max="15875" width="11.75" style="60" customWidth="1"/>
    <col min="15876" max="15876" width="6" style="60" customWidth="1"/>
    <col min="15877" max="15877" width="7.33203125" style="60" customWidth="1"/>
    <col min="15878" max="15878" width="9.83203125" style="60" customWidth="1"/>
    <col min="15879" max="15879" width="6.33203125" style="60" customWidth="1"/>
    <col min="15880" max="15880" width="9.83203125" style="60" bestFit="1" customWidth="1"/>
    <col min="15881" max="15881" width="7.08203125" style="60" customWidth="1"/>
    <col min="15882" max="15882" width="9.83203125" style="60" bestFit="1" customWidth="1"/>
    <col min="15883" max="15883" width="21" style="60" customWidth="1"/>
    <col min="15884" max="16128" width="9" style="60"/>
    <col min="16129" max="16129" width="7.25" style="60" bestFit="1" customWidth="1"/>
    <col min="16130" max="16130" width="32.25" style="60" customWidth="1"/>
    <col min="16131" max="16131" width="11.75" style="60" customWidth="1"/>
    <col min="16132" max="16132" width="6" style="60" customWidth="1"/>
    <col min="16133" max="16133" width="7.33203125" style="60" customWidth="1"/>
    <col min="16134" max="16134" width="9.83203125" style="60" customWidth="1"/>
    <col min="16135" max="16135" width="6.33203125" style="60" customWidth="1"/>
    <col min="16136" max="16136" width="9.83203125" style="60" bestFit="1" customWidth="1"/>
    <col min="16137" max="16137" width="7.08203125" style="60" customWidth="1"/>
    <col min="16138" max="16138" width="9.83203125" style="60" bestFit="1" customWidth="1"/>
    <col min="16139" max="16139" width="21" style="60" customWidth="1"/>
    <col min="16140" max="16384" width="9" style="60"/>
  </cols>
  <sheetData>
    <row r="1" spans="1:13" ht="18.5" thickTop="1" x14ac:dyDescent="0.3">
      <c r="A1" s="52" t="s">
        <v>60</v>
      </c>
      <c r="B1" s="53" t="s">
        <v>61</v>
      </c>
      <c r="C1" s="54" t="s">
        <v>62</v>
      </c>
      <c r="D1" s="211" t="s">
        <v>149</v>
      </c>
      <c r="E1" s="212"/>
      <c r="F1" s="212"/>
      <c r="G1" s="55" t="s">
        <v>63</v>
      </c>
      <c r="H1" s="56">
        <v>1</v>
      </c>
      <c r="I1" s="57" t="s">
        <v>64</v>
      </c>
      <c r="J1" s="58"/>
      <c r="K1" s="59" t="str">
        <f ca="1">CELL("filename")</f>
        <v>C:\Users\amu1990\Desktop\[מחוון ישראל ריאלית אשכול 3 13072026.xlsx]סיכום הצעות</v>
      </c>
    </row>
    <row r="2" spans="1:13" ht="16" thickBot="1" x14ac:dyDescent="0.35">
      <c r="A2" s="164" t="s">
        <v>65</v>
      </c>
      <c r="B2" s="61" t="s">
        <v>150</v>
      </c>
      <c r="C2" s="62" t="s">
        <v>151</v>
      </c>
      <c r="D2" s="213"/>
      <c r="E2" s="214"/>
      <c r="F2" s="214"/>
      <c r="G2" s="63" t="s">
        <v>66</v>
      </c>
      <c r="H2" s="64">
        <v>2</v>
      </c>
      <c r="I2" s="65" t="s">
        <v>67</v>
      </c>
      <c r="J2" s="66"/>
      <c r="K2" s="67"/>
    </row>
    <row r="3" spans="1:13" s="71" customFormat="1" ht="14.5" thickTop="1" x14ac:dyDescent="0.3">
      <c r="A3" s="215" t="s">
        <v>68</v>
      </c>
      <c r="B3" s="216"/>
      <c r="C3" s="209" t="s">
        <v>69</v>
      </c>
      <c r="D3" s="68" t="s">
        <v>5</v>
      </c>
      <c r="E3" s="69" t="s">
        <v>70</v>
      </c>
      <c r="F3" s="70">
        <v>1</v>
      </c>
      <c r="G3" s="69" t="s">
        <v>70</v>
      </c>
      <c r="H3" s="70">
        <v>2</v>
      </c>
      <c r="I3" s="69" t="s">
        <v>70</v>
      </c>
      <c r="J3" s="70">
        <v>3</v>
      </c>
      <c r="K3" s="209" t="s">
        <v>71</v>
      </c>
    </row>
    <row r="4" spans="1:13" s="71" customFormat="1" ht="91" thickBot="1" x14ac:dyDescent="0.35">
      <c r="A4" s="217"/>
      <c r="B4" s="218"/>
      <c r="C4" s="210"/>
      <c r="D4" s="72" t="s">
        <v>72</v>
      </c>
      <c r="E4" s="73" t="s">
        <v>73</v>
      </c>
      <c r="F4" s="74" t="s">
        <v>74</v>
      </c>
      <c r="G4" s="73" t="s">
        <v>73</v>
      </c>
      <c r="H4" s="74" t="s">
        <v>74</v>
      </c>
      <c r="I4" s="73" t="s">
        <v>73</v>
      </c>
      <c r="J4" s="74" t="s">
        <v>74</v>
      </c>
      <c r="K4" s="210"/>
      <c r="M4" s="75"/>
    </row>
    <row r="5" spans="1:13" s="71" customFormat="1" ht="23.5" thickTop="1" x14ac:dyDescent="0.3">
      <c r="A5" s="219" t="s">
        <v>75</v>
      </c>
      <c r="B5" s="76" t="s">
        <v>76</v>
      </c>
      <c r="C5" s="77" t="s">
        <v>77</v>
      </c>
      <c r="D5" s="78">
        <v>0.5</v>
      </c>
      <c r="E5" s="79"/>
      <c r="F5" s="80"/>
      <c r="G5" s="79"/>
      <c r="H5" s="80"/>
      <c r="I5" s="79"/>
      <c r="J5" s="80"/>
      <c r="K5" s="81" t="s">
        <v>78</v>
      </c>
    </row>
    <row r="6" spans="1:13" s="71" customFormat="1" ht="23.5" thickBot="1" x14ac:dyDescent="0.35">
      <c r="A6" s="220"/>
      <c r="B6" s="82" t="s">
        <v>79</v>
      </c>
      <c r="C6" s="77" t="s">
        <v>77</v>
      </c>
      <c r="D6" s="78">
        <v>0.5</v>
      </c>
      <c r="E6" s="79"/>
      <c r="F6" s="80"/>
      <c r="G6" s="79"/>
      <c r="H6" s="80"/>
      <c r="I6" s="79"/>
      <c r="J6" s="80"/>
      <c r="K6" s="83" t="s">
        <v>78</v>
      </c>
    </row>
    <row r="7" spans="1:13" s="71" customFormat="1" ht="14.5" thickBot="1" x14ac:dyDescent="0.35">
      <c r="A7" s="221"/>
      <c r="B7" s="84" t="s">
        <v>80</v>
      </c>
      <c r="C7" s="85"/>
      <c r="D7" s="86">
        <f>SUM(D5:D6)</f>
        <v>1</v>
      </c>
      <c r="E7" s="87"/>
      <c r="F7" s="88"/>
      <c r="G7" s="87"/>
      <c r="H7" s="88"/>
      <c r="I7" s="87"/>
      <c r="J7" s="88"/>
      <c r="K7" s="89"/>
    </row>
    <row r="8" spans="1:13" s="71" customFormat="1" ht="14" thickTop="1" thickBot="1" x14ac:dyDescent="0.35">
      <c r="A8" s="90"/>
      <c r="B8" s="82" t="s">
        <v>81</v>
      </c>
      <c r="C8" s="77" t="s">
        <v>82</v>
      </c>
      <c r="D8" s="78">
        <v>1</v>
      </c>
      <c r="E8" s="79"/>
      <c r="F8" s="91"/>
      <c r="G8" s="79"/>
      <c r="H8" s="80"/>
      <c r="I8" s="79"/>
      <c r="J8" s="80"/>
      <c r="K8" s="83" t="s">
        <v>78</v>
      </c>
    </row>
    <row r="9" spans="1:13" s="71" customFormat="1" ht="14.5" thickBot="1" x14ac:dyDescent="0.35">
      <c r="A9" s="90"/>
      <c r="B9" s="84" t="s">
        <v>80</v>
      </c>
      <c r="C9" s="85"/>
      <c r="D9" s="86">
        <v>1</v>
      </c>
      <c r="E9" s="87"/>
      <c r="F9" s="88"/>
      <c r="G9" s="87"/>
      <c r="H9" s="88"/>
      <c r="I9" s="87"/>
      <c r="J9" s="88"/>
      <c r="K9" s="89"/>
    </row>
    <row r="10" spans="1:13" s="71" customFormat="1" ht="14" thickTop="1" thickBot="1" x14ac:dyDescent="0.35">
      <c r="A10" s="90"/>
      <c r="B10" s="82" t="s">
        <v>24</v>
      </c>
      <c r="C10" s="77" t="s">
        <v>82</v>
      </c>
      <c r="D10" s="78">
        <v>1</v>
      </c>
      <c r="E10" s="79"/>
      <c r="F10" s="91"/>
      <c r="G10" s="79"/>
      <c r="H10" s="80"/>
      <c r="I10" s="79"/>
      <c r="J10" s="80"/>
      <c r="K10" s="83" t="s">
        <v>78</v>
      </c>
    </row>
    <row r="11" spans="1:13" s="71" customFormat="1" ht="14.5" thickBot="1" x14ac:dyDescent="0.35">
      <c r="A11" s="90"/>
      <c r="B11" s="84" t="s">
        <v>80</v>
      </c>
      <c r="C11" s="85"/>
      <c r="D11" s="86">
        <v>1</v>
      </c>
      <c r="E11" s="87"/>
      <c r="F11" s="88"/>
      <c r="G11" s="87"/>
      <c r="H11" s="88"/>
      <c r="I11" s="87"/>
      <c r="J11" s="88"/>
      <c r="K11" s="89"/>
    </row>
    <row r="12" spans="1:13" s="71" customFormat="1" ht="14" thickTop="1" thickBot="1" x14ac:dyDescent="0.35">
      <c r="A12" s="90"/>
      <c r="B12" s="82" t="s">
        <v>24</v>
      </c>
      <c r="C12" s="77" t="s">
        <v>82</v>
      </c>
      <c r="D12" s="78">
        <v>1</v>
      </c>
      <c r="E12" s="79"/>
      <c r="F12" s="91"/>
      <c r="G12" s="79"/>
      <c r="H12" s="80"/>
      <c r="I12" s="79"/>
      <c r="J12" s="80"/>
      <c r="K12" s="83" t="s">
        <v>78</v>
      </c>
    </row>
    <row r="13" spans="1:13" s="71" customFormat="1" ht="14.5" thickBot="1" x14ac:dyDescent="0.35">
      <c r="A13" s="90"/>
      <c r="B13" s="84" t="s">
        <v>80</v>
      </c>
      <c r="C13" s="85"/>
      <c r="D13" s="86">
        <v>1</v>
      </c>
      <c r="E13" s="87"/>
      <c r="F13" s="88"/>
      <c r="G13" s="87"/>
      <c r="H13" s="88"/>
      <c r="I13" s="87"/>
      <c r="J13" s="88"/>
      <c r="K13" s="89"/>
    </row>
    <row r="14" spans="1:13" s="71" customFormat="1" ht="14" thickTop="1" thickBot="1" x14ac:dyDescent="0.35">
      <c r="A14" s="90"/>
      <c r="B14" s="82" t="s">
        <v>59</v>
      </c>
      <c r="C14" s="77" t="s">
        <v>82</v>
      </c>
      <c r="D14" s="78">
        <v>1</v>
      </c>
      <c r="E14" s="79"/>
      <c r="F14" s="91"/>
      <c r="G14" s="79"/>
      <c r="H14" s="80"/>
      <c r="I14" s="79"/>
      <c r="J14" s="80"/>
      <c r="K14" s="83" t="s">
        <v>78</v>
      </c>
    </row>
    <row r="15" spans="1:13" s="71" customFormat="1" ht="14.5" thickBot="1" x14ac:dyDescent="0.35">
      <c r="A15" s="90"/>
      <c r="B15" s="84" t="s">
        <v>80</v>
      </c>
      <c r="C15" s="85"/>
      <c r="D15" s="86">
        <v>1</v>
      </c>
      <c r="E15" s="87"/>
      <c r="F15" s="88"/>
      <c r="G15" s="87"/>
      <c r="H15" s="88"/>
      <c r="I15" s="87"/>
      <c r="J15" s="88"/>
      <c r="K15" s="89"/>
    </row>
    <row r="16" spans="1:13" s="71" customFormat="1" ht="14" thickTop="1" thickBot="1" x14ac:dyDescent="0.35">
      <c r="A16" s="219" t="s">
        <v>83</v>
      </c>
      <c r="B16" s="92" t="s">
        <v>83</v>
      </c>
      <c r="C16" s="77" t="s">
        <v>82</v>
      </c>
      <c r="D16" s="93">
        <v>1</v>
      </c>
      <c r="E16" s="79"/>
      <c r="F16" s="91"/>
      <c r="G16" s="79"/>
      <c r="H16" s="94"/>
      <c r="I16" s="79"/>
      <c r="J16" s="94"/>
      <c r="K16" s="95" t="s">
        <v>78</v>
      </c>
    </row>
    <row r="17" spans="1:13" s="71" customFormat="1" ht="14.5" thickBot="1" x14ac:dyDescent="0.35">
      <c r="A17" s="221"/>
      <c r="B17" s="84" t="s">
        <v>80</v>
      </c>
      <c r="C17" s="85"/>
      <c r="D17" s="86">
        <f>SUM(D16)</f>
        <v>1</v>
      </c>
      <c r="E17" s="87"/>
      <c r="F17" s="88"/>
      <c r="G17" s="87"/>
      <c r="H17" s="88"/>
      <c r="I17" s="87"/>
      <c r="J17" s="88"/>
      <c r="K17" s="89"/>
    </row>
    <row r="18" spans="1:13" s="71" customFormat="1" ht="13.5" thickTop="1" x14ac:dyDescent="0.3">
      <c r="A18" s="219" t="s">
        <v>31</v>
      </c>
      <c r="B18" s="92" t="s">
        <v>32</v>
      </c>
      <c r="C18" s="77" t="s">
        <v>82</v>
      </c>
      <c r="D18" s="96">
        <v>0.7</v>
      </c>
      <c r="E18" s="79"/>
      <c r="F18" s="80"/>
      <c r="G18" s="97"/>
      <c r="H18" s="94"/>
      <c r="I18" s="97"/>
      <c r="J18" s="94"/>
      <c r="K18" s="95" t="s">
        <v>78</v>
      </c>
    </row>
    <row r="19" spans="1:13" s="71" customFormat="1" ht="13.5" thickBot="1" x14ac:dyDescent="0.35">
      <c r="A19" s="220"/>
      <c r="B19" s="92" t="s">
        <v>84</v>
      </c>
      <c r="C19" s="77" t="s">
        <v>82</v>
      </c>
      <c r="D19" s="96">
        <v>0.3</v>
      </c>
      <c r="E19" s="97"/>
      <c r="F19" s="94"/>
      <c r="G19" s="97"/>
      <c r="H19" s="94"/>
      <c r="I19" s="97"/>
      <c r="J19" s="94"/>
      <c r="K19" s="95"/>
    </row>
    <row r="20" spans="1:13" s="71" customFormat="1" ht="14.5" thickBot="1" x14ac:dyDescent="0.35">
      <c r="A20" s="221"/>
      <c r="B20" s="84" t="s">
        <v>80</v>
      </c>
      <c r="C20" s="85"/>
      <c r="D20" s="86">
        <f>SUM(D18:D19)</f>
        <v>1</v>
      </c>
      <c r="E20" s="87"/>
      <c r="F20" s="88"/>
      <c r="G20" s="87"/>
      <c r="H20" s="88"/>
      <c r="I20" s="87"/>
      <c r="J20" s="88"/>
      <c r="K20" s="89"/>
    </row>
    <row r="21" spans="1:13" s="71" customFormat="1" ht="14.5" thickTop="1" x14ac:dyDescent="0.3">
      <c r="A21" s="219" t="s">
        <v>85</v>
      </c>
      <c r="B21" s="222" t="s">
        <v>68</v>
      </c>
      <c r="C21" s="209" t="s">
        <v>86</v>
      </c>
      <c r="D21" s="209" t="s">
        <v>87</v>
      </c>
      <c r="E21" s="69" t="s">
        <v>70</v>
      </c>
      <c r="F21" s="70">
        <v>1</v>
      </c>
      <c r="G21" s="69" t="s">
        <v>70</v>
      </c>
      <c r="H21" s="70">
        <v>2</v>
      </c>
      <c r="I21" s="69" t="s">
        <v>70</v>
      </c>
      <c r="J21" s="70">
        <v>3</v>
      </c>
      <c r="K21" s="209" t="s">
        <v>71</v>
      </c>
    </row>
    <row r="22" spans="1:13" s="71" customFormat="1" ht="91" thickBot="1" x14ac:dyDescent="0.35">
      <c r="A22" s="220"/>
      <c r="B22" s="223"/>
      <c r="C22" s="210"/>
      <c r="D22" s="210"/>
      <c r="E22" s="73" t="s">
        <v>73</v>
      </c>
      <c r="F22" s="74" t="s">
        <v>74</v>
      </c>
      <c r="G22" s="73" t="s">
        <v>73</v>
      </c>
      <c r="H22" s="74" t="s">
        <v>74</v>
      </c>
      <c r="I22" s="73" t="s">
        <v>73</v>
      </c>
      <c r="J22" s="74" t="s">
        <v>74</v>
      </c>
      <c r="K22" s="210"/>
      <c r="M22" s="75"/>
    </row>
    <row r="23" spans="1:13" s="71" customFormat="1" ht="58.5" thickTop="1" thickBot="1" x14ac:dyDescent="0.35">
      <c r="A23" s="220"/>
      <c r="B23" s="76" t="s">
        <v>88</v>
      </c>
      <c r="C23" s="98" t="s">
        <v>89</v>
      </c>
      <c r="D23" s="99">
        <v>225</v>
      </c>
      <c r="E23" s="100"/>
      <c r="F23" s="101">
        <f>E23*D23</f>
        <v>0</v>
      </c>
      <c r="G23" s="102"/>
      <c r="H23" s="101">
        <f>G23*D23</f>
        <v>0</v>
      </c>
      <c r="I23" s="102"/>
      <c r="J23" s="101">
        <f>I23*D23</f>
        <v>0</v>
      </c>
      <c r="K23" s="103" t="s">
        <v>114</v>
      </c>
    </row>
    <row r="24" spans="1:13" s="71" customFormat="1" ht="58.5" thickTop="1" thickBot="1" x14ac:dyDescent="0.35">
      <c r="A24" s="220"/>
      <c r="B24" s="76" t="s">
        <v>90</v>
      </c>
      <c r="C24" s="98" t="s">
        <v>89</v>
      </c>
      <c r="D24" s="104">
        <v>400</v>
      </c>
      <c r="E24" s="100"/>
      <c r="F24" s="101">
        <f t="shared" ref="F24:F36" si="0">E24*D24</f>
        <v>0</v>
      </c>
      <c r="G24" s="102"/>
      <c r="H24" s="101">
        <f t="shared" ref="H24:H36" si="1">G24*D24</f>
        <v>0</v>
      </c>
      <c r="I24" s="102"/>
      <c r="J24" s="101">
        <f t="shared" ref="J24:J36" si="2">I24*D24</f>
        <v>0</v>
      </c>
      <c r="K24" s="103" t="s">
        <v>115</v>
      </c>
    </row>
    <row r="25" spans="1:13" s="71" customFormat="1" ht="58.5" thickTop="1" thickBot="1" x14ac:dyDescent="0.35">
      <c r="A25" s="220"/>
      <c r="B25" s="76" t="s">
        <v>91</v>
      </c>
      <c r="C25" s="105" t="s">
        <v>89</v>
      </c>
      <c r="D25" s="104">
        <v>400</v>
      </c>
      <c r="E25" s="100"/>
      <c r="F25" s="101">
        <f t="shared" si="0"/>
        <v>0</v>
      </c>
      <c r="G25" s="102"/>
      <c r="H25" s="101">
        <f t="shared" si="1"/>
        <v>0</v>
      </c>
      <c r="I25" s="102"/>
      <c r="J25" s="101">
        <f t="shared" si="2"/>
        <v>0</v>
      </c>
      <c r="K25" s="103" t="s">
        <v>116</v>
      </c>
    </row>
    <row r="26" spans="1:13" s="71" customFormat="1" ht="58.5" thickTop="1" thickBot="1" x14ac:dyDescent="0.35">
      <c r="A26" s="220"/>
      <c r="B26" s="76" t="s">
        <v>92</v>
      </c>
      <c r="C26" s="105" t="s">
        <v>93</v>
      </c>
      <c r="D26" s="104">
        <v>650</v>
      </c>
      <c r="E26" s="100"/>
      <c r="F26" s="101">
        <f t="shared" si="0"/>
        <v>0</v>
      </c>
      <c r="G26" s="102"/>
      <c r="H26" s="101">
        <f t="shared" si="1"/>
        <v>0</v>
      </c>
      <c r="I26" s="102"/>
      <c r="J26" s="101">
        <f t="shared" si="2"/>
        <v>0</v>
      </c>
      <c r="K26" s="103" t="s">
        <v>116</v>
      </c>
    </row>
    <row r="27" spans="1:13" s="71" customFormat="1" ht="58.5" thickTop="1" thickBot="1" x14ac:dyDescent="0.35">
      <c r="A27" s="220"/>
      <c r="B27" s="76" t="s">
        <v>94</v>
      </c>
      <c r="C27" s="105" t="s">
        <v>93</v>
      </c>
      <c r="D27" s="104">
        <v>500</v>
      </c>
      <c r="E27" s="100"/>
      <c r="F27" s="101">
        <f t="shared" si="0"/>
        <v>0</v>
      </c>
      <c r="G27" s="102"/>
      <c r="H27" s="101">
        <f t="shared" si="1"/>
        <v>0</v>
      </c>
      <c r="I27" s="102"/>
      <c r="J27" s="101">
        <f t="shared" si="2"/>
        <v>0</v>
      </c>
      <c r="K27" s="103" t="s">
        <v>117</v>
      </c>
    </row>
    <row r="28" spans="1:13" s="71" customFormat="1" ht="58.5" thickTop="1" thickBot="1" x14ac:dyDescent="0.35">
      <c r="A28" s="220"/>
      <c r="B28" s="76" t="s">
        <v>95</v>
      </c>
      <c r="C28" s="105" t="s">
        <v>96</v>
      </c>
      <c r="D28" s="104">
        <v>75</v>
      </c>
      <c r="E28" s="100"/>
      <c r="F28" s="101">
        <f t="shared" si="0"/>
        <v>0</v>
      </c>
      <c r="G28" s="102"/>
      <c r="H28" s="101">
        <f t="shared" si="1"/>
        <v>0</v>
      </c>
      <c r="I28" s="102"/>
      <c r="J28" s="101">
        <f t="shared" si="2"/>
        <v>0</v>
      </c>
      <c r="K28" s="103" t="s">
        <v>118</v>
      </c>
    </row>
    <row r="29" spans="1:13" s="71" customFormat="1" ht="58.5" thickTop="1" thickBot="1" x14ac:dyDescent="0.35">
      <c r="A29" s="220"/>
      <c r="B29" s="76" t="s">
        <v>97</v>
      </c>
      <c r="C29" s="105" t="s">
        <v>98</v>
      </c>
      <c r="D29" s="104">
        <v>40</v>
      </c>
      <c r="E29" s="100"/>
      <c r="F29" s="101">
        <f t="shared" si="0"/>
        <v>0</v>
      </c>
      <c r="G29" s="102"/>
      <c r="H29" s="101">
        <f t="shared" si="1"/>
        <v>0</v>
      </c>
      <c r="I29" s="102"/>
      <c r="J29" s="101">
        <f t="shared" si="2"/>
        <v>0</v>
      </c>
      <c r="K29" s="103" t="s">
        <v>119</v>
      </c>
    </row>
    <row r="30" spans="1:13" s="71" customFormat="1" ht="58.5" thickTop="1" thickBot="1" x14ac:dyDescent="0.35">
      <c r="A30" s="220"/>
      <c r="B30" s="76" t="s">
        <v>99</v>
      </c>
      <c r="C30" s="106" t="s">
        <v>100</v>
      </c>
      <c r="D30" s="107">
        <v>10</v>
      </c>
      <c r="E30" s="100"/>
      <c r="F30" s="101">
        <f t="shared" si="0"/>
        <v>0</v>
      </c>
      <c r="G30" s="102"/>
      <c r="H30" s="101">
        <f t="shared" si="1"/>
        <v>0</v>
      </c>
      <c r="I30" s="102"/>
      <c r="J30" s="101">
        <f t="shared" si="2"/>
        <v>0</v>
      </c>
      <c r="K30" s="103" t="s">
        <v>145</v>
      </c>
    </row>
    <row r="31" spans="1:13" s="71" customFormat="1" ht="58.5" thickTop="1" thickBot="1" x14ac:dyDescent="0.35">
      <c r="A31" s="220"/>
      <c r="B31" s="76" t="s">
        <v>101</v>
      </c>
      <c r="C31" s="106" t="s">
        <v>102</v>
      </c>
      <c r="D31" s="104">
        <v>4</v>
      </c>
      <c r="E31" s="100"/>
      <c r="F31" s="101">
        <f t="shared" si="0"/>
        <v>0</v>
      </c>
      <c r="G31" s="102"/>
      <c r="H31" s="101">
        <f t="shared" si="1"/>
        <v>0</v>
      </c>
      <c r="I31" s="102"/>
      <c r="J31" s="101">
        <f t="shared" si="2"/>
        <v>0</v>
      </c>
      <c r="K31" s="103" t="s">
        <v>146</v>
      </c>
    </row>
    <row r="32" spans="1:13" s="71" customFormat="1" ht="58.5" thickTop="1" thickBot="1" x14ac:dyDescent="0.35">
      <c r="A32" s="220"/>
      <c r="B32" s="76" t="s">
        <v>103</v>
      </c>
      <c r="C32" s="106" t="s">
        <v>104</v>
      </c>
      <c r="D32" s="104">
        <v>5</v>
      </c>
      <c r="E32" s="100"/>
      <c r="F32" s="101">
        <f t="shared" si="0"/>
        <v>0</v>
      </c>
      <c r="G32" s="102"/>
      <c r="H32" s="101">
        <f t="shared" si="1"/>
        <v>0</v>
      </c>
      <c r="I32" s="102"/>
      <c r="J32" s="101">
        <f t="shared" si="2"/>
        <v>0</v>
      </c>
      <c r="K32" s="163" t="s">
        <v>147</v>
      </c>
    </row>
    <row r="33" spans="1:11" s="71" customFormat="1" ht="58.5" thickTop="1" thickBot="1" x14ac:dyDescent="0.35">
      <c r="A33" s="220"/>
      <c r="B33" s="76" t="s">
        <v>144</v>
      </c>
      <c r="C33" s="108" t="s">
        <v>105</v>
      </c>
      <c r="D33" s="104">
        <v>3</v>
      </c>
      <c r="E33" s="100"/>
      <c r="F33" s="101">
        <f t="shared" si="0"/>
        <v>0</v>
      </c>
      <c r="G33" s="102"/>
      <c r="H33" s="101">
        <f t="shared" si="1"/>
        <v>0</v>
      </c>
      <c r="I33" s="102"/>
      <c r="J33" s="101">
        <f t="shared" si="2"/>
        <v>0</v>
      </c>
      <c r="K33" s="103" t="s">
        <v>148</v>
      </c>
    </row>
    <row r="34" spans="1:11" s="71" customFormat="1" ht="58.5" thickTop="1" thickBot="1" x14ac:dyDescent="0.35">
      <c r="A34" s="220"/>
      <c r="B34" s="76" t="s">
        <v>106</v>
      </c>
      <c r="C34" s="108" t="s">
        <v>107</v>
      </c>
      <c r="D34" s="104">
        <v>300</v>
      </c>
      <c r="E34" s="100"/>
      <c r="F34" s="101">
        <f t="shared" si="0"/>
        <v>0</v>
      </c>
      <c r="G34" s="102"/>
      <c r="H34" s="101">
        <f t="shared" si="1"/>
        <v>0</v>
      </c>
      <c r="I34" s="102"/>
      <c r="J34" s="101">
        <f t="shared" si="2"/>
        <v>0</v>
      </c>
      <c r="K34" s="103" t="s">
        <v>120</v>
      </c>
    </row>
    <row r="35" spans="1:11" s="71" customFormat="1" ht="58.5" thickTop="1" thickBot="1" x14ac:dyDescent="0.35">
      <c r="A35" s="220"/>
      <c r="B35" s="76" t="s">
        <v>108</v>
      </c>
      <c r="C35" s="108" t="s">
        <v>109</v>
      </c>
      <c r="D35" s="104">
        <v>300</v>
      </c>
      <c r="E35" s="100"/>
      <c r="F35" s="101">
        <f t="shared" si="0"/>
        <v>0</v>
      </c>
      <c r="G35" s="102"/>
      <c r="H35" s="101">
        <f t="shared" si="1"/>
        <v>0</v>
      </c>
      <c r="I35" s="102"/>
      <c r="J35" s="101">
        <f t="shared" si="2"/>
        <v>0</v>
      </c>
      <c r="K35" s="103" t="s">
        <v>121</v>
      </c>
    </row>
    <row r="36" spans="1:11" s="71" customFormat="1" ht="58.5" thickTop="1" thickBot="1" x14ac:dyDescent="0.35">
      <c r="A36" s="220"/>
      <c r="B36" s="76" t="s">
        <v>110</v>
      </c>
      <c r="C36" s="98" t="s">
        <v>111</v>
      </c>
      <c r="D36" s="104">
        <v>140</v>
      </c>
      <c r="E36" s="100"/>
      <c r="F36" s="101">
        <f t="shared" si="0"/>
        <v>0</v>
      </c>
      <c r="G36" s="102"/>
      <c r="H36" s="101">
        <f t="shared" si="1"/>
        <v>0</v>
      </c>
      <c r="I36" s="102"/>
      <c r="J36" s="101">
        <f t="shared" si="2"/>
        <v>0</v>
      </c>
      <c r="K36" s="103" t="s">
        <v>122</v>
      </c>
    </row>
    <row r="37" spans="1:11" s="71" customFormat="1" ht="14.5" thickBot="1" x14ac:dyDescent="0.35">
      <c r="A37" s="220"/>
      <c r="B37" s="109" t="s">
        <v>112</v>
      </c>
      <c r="C37" s="85"/>
      <c r="D37" s="110"/>
      <c r="E37" s="87"/>
      <c r="F37" s="88">
        <f>SUM(F23:F36)</f>
        <v>0</v>
      </c>
      <c r="G37" s="87"/>
      <c r="H37" s="88">
        <f>SUM(H23:H36)</f>
        <v>0</v>
      </c>
      <c r="I37" s="87"/>
      <c r="J37" s="88">
        <f>SUM(J23:J36)</f>
        <v>0</v>
      </c>
      <c r="K37" s="89"/>
    </row>
    <row r="38" spans="1:11" s="71" customFormat="1" ht="15" thickTop="1" thickBot="1" x14ac:dyDescent="0.35">
      <c r="A38" s="221"/>
      <c r="B38" s="109" t="s">
        <v>113</v>
      </c>
      <c r="C38" s="85"/>
      <c r="D38" s="111"/>
      <c r="E38" s="112"/>
      <c r="F38" s="88">
        <f>F37*1.17</f>
        <v>0</v>
      </c>
      <c r="G38" s="87"/>
      <c r="H38" s="88">
        <f>H37*1.17</f>
        <v>0</v>
      </c>
      <c r="I38" s="87"/>
      <c r="J38" s="88">
        <f>J37*1.17</f>
        <v>0</v>
      </c>
      <c r="K38" s="89"/>
    </row>
    <row r="39" spans="1:11" s="71" customFormat="1" ht="13.5" thickTop="1" x14ac:dyDescent="0.3"/>
  </sheetData>
  <mergeCells count="12">
    <mergeCell ref="K21:K22"/>
    <mergeCell ref="D1:F2"/>
    <mergeCell ref="A3:B4"/>
    <mergeCell ref="C3:C4"/>
    <mergeCell ref="K3:K4"/>
    <mergeCell ref="A5:A7"/>
    <mergeCell ref="A16:A17"/>
    <mergeCell ref="A18:A20"/>
    <mergeCell ref="A21:A38"/>
    <mergeCell ref="B21:B22"/>
    <mergeCell ref="C21:C22"/>
    <mergeCell ref="D21:D22"/>
  </mergeCells>
  <conditionalFormatting sqref="D7 D17 D20">
    <cfRule type="cellIs" dxfId="2" priority="2" stopIfTrue="1" operator="notEqual">
      <formula>1</formula>
    </cfRule>
  </conditionalFormatting>
  <conditionalFormatting sqref="D9 D11 D13 D15">
    <cfRule type="cellIs" dxfId="1" priority="1" stopIfTrue="1" operator="notEqual">
      <formula>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21661-F7EA-4CB7-A1BC-306318EED904}">
  <dimension ref="A1:N29"/>
  <sheetViews>
    <sheetView rightToLeft="1" tabSelected="1" workbookViewId="0">
      <selection activeCell="D1" sqref="D1:J2"/>
    </sheetView>
  </sheetViews>
  <sheetFormatPr defaultRowHeight="13" x14ac:dyDescent="0.3"/>
  <cols>
    <col min="1" max="1" width="5.5" style="148" customWidth="1"/>
    <col min="2" max="2" width="19.08203125" style="148" customWidth="1"/>
    <col min="3" max="3" width="11.25" style="148" customWidth="1"/>
    <col min="4" max="5" width="8" style="148" customWidth="1"/>
    <col min="6" max="6" width="9.58203125" style="148" customWidth="1"/>
    <col min="7" max="8" width="9" style="148"/>
    <col min="9" max="9" width="7.83203125" style="148" customWidth="1"/>
    <col min="10" max="10" width="8.75" style="148" customWidth="1"/>
    <col min="11" max="11" width="9.33203125" style="148" customWidth="1"/>
    <col min="12" max="12" width="7.58203125" style="148" customWidth="1"/>
    <col min="13" max="13" width="8.5" style="148" bestFit="1" customWidth="1"/>
    <col min="14" max="14" width="21.08203125" style="148" customWidth="1"/>
    <col min="15" max="256" width="9" style="148"/>
    <col min="257" max="257" width="5.5" style="148" customWidth="1"/>
    <col min="258" max="258" width="19.08203125" style="148" customWidth="1"/>
    <col min="259" max="259" width="11.25" style="148" customWidth="1"/>
    <col min="260" max="261" width="8" style="148" customWidth="1"/>
    <col min="262" max="262" width="9.58203125" style="148" customWidth="1"/>
    <col min="263" max="264" width="9" style="148"/>
    <col min="265" max="265" width="7.83203125" style="148" customWidth="1"/>
    <col min="266" max="266" width="8.75" style="148" customWidth="1"/>
    <col min="267" max="267" width="9.33203125" style="148" customWidth="1"/>
    <col min="268" max="268" width="7.58203125" style="148" customWidth="1"/>
    <col min="269" max="269" width="8.5" style="148" bestFit="1" customWidth="1"/>
    <col min="270" max="270" width="21.08203125" style="148" customWidth="1"/>
    <col min="271" max="512" width="9" style="148"/>
    <col min="513" max="513" width="5.5" style="148" customWidth="1"/>
    <col min="514" max="514" width="19.08203125" style="148" customWidth="1"/>
    <col min="515" max="515" width="11.25" style="148" customWidth="1"/>
    <col min="516" max="517" width="8" style="148" customWidth="1"/>
    <col min="518" max="518" width="9.58203125" style="148" customWidth="1"/>
    <col min="519" max="520" width="9" style="148"/>
    <col min="521" max="521" width="7.83203125" style="148" customWidth="1"/>
    <col min="522" max="522" width="8.75" style="148" customWidth="1"/>
    <col min="523" max="523" width="9.33203125" style="148" customWidth="1"/>
    <col min="524" max="524" width="7.58203125" style="148" customWidth="1"/>
    <col min="525" max="525" width="8.5" style="148" bestFit="1" customWidth="1"/>
    <col min="526" max="526" width="21.08203125" style="148" customWidth="1"/>
    <col min="527" max="768" width="9" style="148"/>
    <col min="769" max="769" width="5.5" style="148" customWidth="1"/>
    <col min="770" max="770" width="19.08203125" style="148" customWidth="1"/>
    <col min="771" max="771" width="11.25" style="148" customWidth="1"/>
    <col min="772" max="773" width="8" style="148" customWidth="1"/>
    <col min="774" max="774" width="9.58203125" style="148" customWidth="1"/>
    <col min="775" max="776" width="9" style="148"/>
    <col min="777" max="777" width="7.83203125" style="148" customWidth="1"/>
    <col min="778" max="778" width="8.75" style="148" customWidth="1"/>
    <col min="779" max="779" width="9.33203125" style="148" customWidth="1"/>
    <col min="780" max="780" width="7.58203125" style="148" customWidth="1"/>
    <col min="781" max="781" width="8.5" style="148" bestFit="1" customWidth="1"/>
    <col min="782" max="782" width="21.08203125" style="148" customWidth="1"/>
    <col min="783" max="1024" width="9" style="148"/>
    <col min="1025" max="1025" width="5.5" style="148" customWidth="1"/>
    <col min="1026" max="1026" width="19.08203125" style="148" customWidth="1"/>
    <col min="1027" max="1027" width="11.25" style="148" customWidth="1"/>
    <col min="1028" max="1029" width="8" style="148" customWidth="1"/>
    <col min="1030" max="1030" width="9.58203125" style="148" customWidth="1"/>
    <col min="1031" max="1032" width="9" style="148"/>
    <col min="1033" max="1033" width="7.83203125" style="148" customWidth="1"/>
    <col min="1034" max="1034" width="8.75" style="148" customWidth="1"/>
    <col min="1035" max="1035" width="9.33203125" style="148" customWidth="1"/>
    <col min="1036" max="1036" width="7.58203125" style="148" customWidth="1"/>
    <col min="1037" max="1037" width="8.5" style="148" bestFit="1" customWidth="1"/>
    <col min="1038" max="1038" width="21.08203125" style="148" customWidth="1"/>
    <col min="1039" max="1280" width="9" style="148"/>
    <col min="1281" max="1281" width="5.5" style="148" customWidth="1"/>
    <col min="1282" max="1282" width="19.08203125" style="148" customWidth="1"/>
    <col min="1283" max="1283" width="11.25" style="148" customWidth="1"/>
    <col min="1284" max="1285" width="8" style="148" customWidth="1"/>
    <col min="1286" max="1286" width="9.58203125" style="148" customWidth="1"/>
    <col min="1287" max="1288" width="9" style="148"/>
    <col min="1289" max="1289" width="7.83203125" style="148" customWidth="1"/>
    <col min="1290" max="1290" width="8.75" style="148" customWidth="1"/>
    <col min="1291" max="1291" width="9.33203125" style="148" customWidth="1"/>
    <col min="1292" max="1292" width="7.58203125" style="148" customWidth="1"/>
    <col min="1293" max="1293" width="8.5" style="148" bestFit="1" customWidth="1"/>
    <col min="1294" max="1294" width="21.08203125" style="148" customWidth="1"/>
    <col min="1295" max="1536" width="9" style="148"/>
    <col min="1537" max="1537" width="5.5" style="148" customWidth="1"/>
    <col min="1538" max="1538" width="19.08203125" style="148" customWidth="1"/>
    <col min="1539" max="1539" width="11.25" style="148" customWidth="1"/>
    <col min="1540" max="1541" width="8" style="148" customWidth="1"/>
    <col min="1542" max="1542" width="9.58203125" style="148" customWidth="1"/>
    <col min="1543" max="1544" width="9" style="148"/>
    <col min="1545" max="1545" width="7.83203125" style="148" customWidth="1"/>
    <col min="1546" max="1546" width="8.75" style="148" customWidth="1"/>
    <col min="1547" max="1547" width="9.33203125" style="148" customWidth="1"/>
    <col min="1548" max="1548" width="7.58203125" style="148" customWidth="1"/>
    <col min="1549" max="1549" width="8.5" style="148" bestFit="1" customWidth="1"/>
    <col min="1550" max="1550" width="21.08203125" style="148" customWidth="1"/>
    <col min="1551" max="1792" width="9" style="148"/>
    <col min="1793" max="1793" width="5.5" style="148" customWidth="1"/>
    <col min="1794" max="1794" width="19.08203125" style="148" customWidth="1"/>
    <col min="1795" max="1795" width="11.25" style="148" customWidth="1"/>
    <col min="1796" max="1797" width="8" style="148" customWidth="1"/>
    <col min="1798" max="1798" width="9.58203125" style="148" customWidth="1"/>
    <col min="1799" max="1800" width="9" style="148"/>
    <col min="1801" max="1801" width="7.83203125" style="148" customWidth="1"/>
    <col min="1802" max="1802" width="8.75" style="148" customWidth="1"/>
    <col min="1803" max="1803" width="9.33203125" style="148" customWidth="1"/>
    <col min="1804" max="1804" width="7.58203125" style="148" customWidth="1"/>
    <col min="1805" max="1805" width="8.5" style="148" bestFit="1" customWidth="1"/>
    <col min="1806" max="1806" width="21.08203125" style="148" customWidth="1"/>
    <col min="1807" max="2048" width="9" style="148"/>
    <col min="2049" max="2049" width="5.5" style="148" customWidth="1"/>
    <col min="2050" max="2050" width="19.08203125" style="148" customWidth="1"/>
    <col min="2051" max="2051" width="11.25" style="148" customWidth="1"/>
    <col min="2052" max="2053" width="8" style="148" customWidth="1"/>
    <col min="2054" max="2054" width="9.58203125" style="148" customWidth="1"/>
    <col min="2055" max="2056" width="9" style="148"/>
    <col min="2057" max="2057" width="7.83203125" style="148" customWidth="1"/>
    <col min="2058" max="2058" width="8.75" style="148" customWidth="1"/>
    <col min="2059" max="2059" width="9.33203125" style="148" customWidth="1"/>
    <col min="2060" max="2060" width="7.58203125" style="148" customWidth="1"/>
    <col min="2061" max="2061" width="8.5" style="148" bestFit="1" customWidth="1"/>
    <col min="2062" max="2062" width="21.08203125" style="148" customWidth="1"/>
    <col min="2063" max="2304" width="9" style="148"/>
    <col min="2305" max="2305" width="5.5" style="148" customWidth="1"/>
    <col min="2306" max="2306" width="19.08203125" style="148" customWidth="1"/>
    <col min="2307" max="2307" width="11.25" style="148" customWidth="1"/>
    <col min="2308" max="2309" width="8" style="148" customWidth="1"/>
    <col min="2310" max="2310" width="9.58203125" style="148" customWidth="1"/>
    <col min="2311" max="2312" width="9" style="148"/>
    <col min="2313" max="2313" width="7.83203125" style="148" customWidth="1"/>
    <col min="2314" max="2314" width="8.75" style="148" customWidth="1"/>
    <col min="2315" max="2315" width="9.33203125" style="148" customWidth="1"/>
    <col min="2316" max="2316" width="7.58203125" style="148" customWidth="1"/>
    <col min="2317" max="2317" width="8.5" style="148" bestFit="1" customWidth="1"/>
    <col min="2318" max="2318" width="21.08203125" style="148" customWidth="1"/>
    <col min="2319" max="2560" width="9" style="148"/>
    <col min="2561" max="2561" width="5.5" style="148" customWidth="1"/>
    <col min="2562" max="2562" width="19.08203125" style="148" customWidth="1"/>
    <col min="2563" max="2563" width="11.25" style="148" customWidth="1"/>
    <col min="2564" max="2565" width="8" style="148" customWidth="1"/>
    <col min="2566" max="2566" width="9.58203125" style="148" customWidth="1"/>
    <col min="2567" max="2568" width="9" style="148"/>
    <col min="2569" max="2569" width="7.83203125" style="148" customWidth="1"/>
    <col min="2570" max="2570" width="8.75" style="148" customWidth="1"/>
    <col min="2571" max="2571" width="9.33203125" style="148" customWidth="1"/>
    <col min="2572" max="2572" width="7.58203125" style="148" customWidth="1"/>
    <col min="2573" max="2573" width="8.5" style="148" bestFit="1" customWidth="1"/>
    <col min="2574" max="2574" width="21.08203125" style="148" customWidth="1"/>
    <col min="2575" max="2816" width="9" style="148"/>
    <col min="2817" max="2817" width="5.5" style="148" customWidth="1"/>
    <col min="2818" max="2818" width="19.08203125" style="148" customWidth="1"/>
    <col min="2819" max="2819" width="11.25" style="148" customWidth="1"/>
    <col min="2820" max="2821" width="8" style="148" customWidth="1"/>
    <col min="2822" max="2822" width="9.58203125" style="148" customWidth="1"/>
    <col min="2823" max="2824" width="9" style="148"/>
    <col min="2825" max="2825" width="7.83203125" style="148" customWidth="1"/>
    <col min="2826" max="2826" width="8.75" style="148" customWidth="1"/>
    <col min="2827" max="2827" width="9.33203125" style="148" customWidth="1"/>
    <col min="2828" max="2828" width="7.58203125" style="148" customWidth="1"/>
    <col min="2829" max="2829" width="8.5" style="148" bestFit="1" customWidth="1"/>
    <col min="2830" max="2830" width="21.08203125" style="148" customWidth="1"/>
    <col min="2831" max="3072" width="9" style="148"/>
    <col min="3073" max="3073" width="5.5" style="148" customWidth="1"/>
    <col min="3074" max="3074" width="19.08203125" style="148" customWidth="1"/>
    <col min="3075" max="3075" width="11.25" style="148" customWidth="1"/>
    <col min="3076" max="3077" width="8" style="148" customWidth="1"/>
    <col min="3078" max="3078" width="9.58203125" style="148" customWidth="1"/>
    <col min="3079" max="3080" width="9" style="148"/>
    <col min="3081" max="3081" width="7.83203125" style="148" customWidth="1"/>
    <col min="3082" max="3082" width="8.75" style="148" customWidth="1"/>
    <col min="3083" max="3083" width="9.33203125" style="148" customWidth="1"/>
    <col min="3084" max="3084" width="7.58203125" style="148" customWidth="1"/>
    <col min="3085" max="3085" width="8.5" style="148" bestFit="1" customWidth="1"/>
    <col min="3086" max="3086" width="21.08203125" style="148" customWidth="1"/>
    <col min="3087" max="3328" width="9" style="148"/>
    <col min="3329" max="3329" width="5.5" style="148" customWidth="1"/>
    <col min="3330" max="3330" width="19.08203125" style="148" customWidth="1"/>
    <col min="3331" max="3331" width="11.25" style="148" customWidth="1"/>
    <col min="3332" max="3333" width="8" style="148" customWidth="1"/>
    <col min="3334" max="3334" width="9.58203125" style="148" customWidth="1"/>
    <col min="3335" max="3336" width="9" style="148"/>
    <col min="3337" max="3337" width="7.83203125" style="148" customWidth="1"/>
    <col min="3338" max="3338" width="8.75" style="148" customWidth="1"/>
    <col min="3339" max="3339" width="9.33203125" style="148" customWidth="1"/>
    <col min="3340" max="3340" width="7.58203125" style="148" customWidth="1"/>
    <col min="3341" max="3341" width="8.5" style="148" bestFit="1" customWidth="1"/>
    <col min="3342" max="3342" width="21.08203125" style="148" customWidth="1"/>
    <col min="3343" max="3584" width="9" style="148"/>
    <col min="3585" max="3585" width="5.5" style="148" customWidth="1"/>
    <col min="3586" max="3586" width="19.08203125" style="148" customWidth="1"/>
    <col min="3587" max="3587" width="11.25" style="148" customWidth="1"/>
    <col min="3588" max="3589" width="8" style="148" customWidth="1"/>
    <col min="3590" max="3590" width="9.58203125" style="148" customWidth="1"/>
    <col min="3591" max="3592" width="9" style="148"/>
    <col min="3593" max="3593" width="7.83203125" style="148" customWidth="1"/>
    <col min="3594" max="3594" width="8.75" style="148" customWidth="1"/>
    <col min="3595" max="3595" width="9.33203125" style="148" customWidth="1"/>
    <col min="3596" max="3596" width="7.58203125" style="148" customWidth="1"/>
    <col min="3597" max="3597" width="8.5" style="148" bestFit="1" customWidth="1"/>
    <col min="3598" max="3598" width="21.08203125" style="148" customWidth="1"/>
    <col min="3599" max="3840" width="9" style="148"/>
    <col min="3841" max="3841" width="5.5" style="148" customWidth="1"/>
    <col min="3842" max="3842" width="19.08203125" style="148" customWidth="1"/>
    <col min="3843" max="3843" width="11.25" style="148" customWidth="1"/>
    <col min="3844" max="3845" width="8" style="148" customWidth="1"/>
    <col min="3846" max="3846" width="9.58203125" style="148" customWidth="1"/>
    <col min="3847" max="3848" width="9" style="148"/>
    <col min="3849" max="3849" width="7.83203125" style="148" customWidth="1"/>
    <col min="3850" max="3850" width="8.75" style="148" customWidth="1"/>
    <col min="3851" max="3851" width="9.33203125" style="148" customWidth="1"/>
    <col min="3852" max="3852" width="7.58203125" style="148" customWidth="1"/>
    <col min="3853" max="3853" width="8.5" style="148" bestFit="1" customWidth="1"/>
    <col min="3854" max="3854" width="21.08203125" style="148" customWidth="1"/>
    <col min="3855" max="4096" width="9" style="148"/>
    <col min="4097" max="4097" width="5.5" style="148" customWidth="1"/>
    <col min="4098" max="4098" width="19.08203125" style="148" customWidth="1"/>
    <col min="4099" max="4099" width="11.25" style="148" customWidth="1"/>
    <col min="4100" max="4101" width="8" style="148" customWidth="1"/>
    <col min="4102" max="4102" width="9.58203125" style="148" customWidth="1"/>
    <col min="4103" max="4104" width="9" style="148"/>
    <col min="4105" max="4105" width="7.83203125" style="148" customWidth="1"/>
    <col min="4106" max="4106" width="8.75" style="148" customWidth="1"/>
    <col min="4107" max="4107" width="9.33203125" style="148" customWidth="1"/>
    <col min="4108" max="4108" width="7.58203125" style="148" customWidth="1"/>
    <col min="4109" max="4109" width="8.5" style="148" bestFit="1" customWidth="1"/>
    <col min="4110" max="4110" width="21.08203125" style="148" customWidth="1"/>
    <col min="4111" max="4352" width="9" style="148"/>
    <col min="4353" max="4353" width="5.5" style="148" customWidth="1"/>
    <col min="4354" max="4354" width="19.08203125" style="148" customWidth="1"/>
    <col min="4355" max="4355" width="11.25" style="148" customWidth="1"/>
    <col min="4356" max="4357" width="8" style="148" customWidth="1"/>
    <col min="4358" max="4358" width="9.58203125" style="148" customWidth="1"/>
    <col min="4359" max="4360" width="9" style="148"/>
    <col min="4361" max="4361" width="7.83203125" style="148" customWidth="1"/>
    <col min="4362" max="4362" width="8.75" style="148" customWidth="1"/>
    <col min="4363" max="4363" width="9.33203125" style="148" customWidth="1"/>
    <col min="4364" max="4364" width="7.58203125" style="148" customWidth="1"/>
    <col min="4365" max="4365" width="8.5" style="148" bestFit="1" customWidth="1"/>
    <col min="4366" max="4366" width="21.08203125" style="148" customWidth="1"/>
    <col min="4367" max="4608" width="9" style="148"/>
    <col min="4609" max="4609" width="5.5" style="148" customWidth="1"/>
    <col min="4610" max="4610" width="19.08203125" style="148" customWidth="1"/>
    <col min="4611" max="4611" width="11.25" style="148" customWidth="1"/>
    <col min="4612" max="4613" width="8" style="148" customWidth="1"/>
    <col min="4614" max="4614" width="9.58203125" style="148" customWidth="1"/>
    <col min="4615" max="4616" width="9" style="148"/>
    <col min="4617" max="4617" width="7.83203125" style="148" customWidth="1"/>
    <col min="4618" max="4618" width="8.75" style="148" customWidth="1"/>
    <col min="4619" max="4619" width="9.33203125" style="148" customWidth="1"/>
    <col min="4620" max="4620" width="7.58203125" style="148" customWidth="1"/>
    <col min="4621" max="4621" width="8.5" style="148" bestFit="1" customWidth="1"/>
    <col min="4622" max="4622" width="21.08203125" style="148" customWidth="1"/>
    <col min="4623" max="4864" width="9" style="148"/>
    <col min="4865" max="4865" width="5.5" style="148" customWidth="1"/>
    <col min="4866" max="4866" width="19.08203125" style="148" customWidth="1"/>
    <col min="4867" max="4867" width="11.25" style="148" customWidth="1"/>
    <col min="4868" max="4869" width="8" style="148" customWidth="1"/>
    <col min="4870" max="4870" width="9.58203125" style="148" customWidth="1"/>
    <col min="4871" max="4872" width="9" style="148"/>
    <col min="4873" max="4873" width="7.83203125" style="148" customWidth="1"/>
    <col min="4874" max="4874" width="8.75" style="148" customWidth="1"/>
    <col min="4875" max="4875" width="9.33203125" style="148" customWidth="1"/>
    <col min="4876" max="4876" width="7.58203125" style="148" customWidth="1"/>
    <col min="4877" max="4877" width="8.5" style="148" bestFit="1" customWidth="1"/>
    <col min="4878" max="4878" width="21.08203125" style="148" customWidth="1"/>
    <col min="4879" max="5120" width="9" style="148"/>
    <col min="5121" max="5121" width="5.5" style="148" customWidth="1"/>
    <col min="5122" max="5122" width="19.08203125" style="148" customWidth="1"/>
    <col min="5123" max="5123" width="11.25" style="148" customWidth="1"/>
    <col min="5124" max="5125" width="8" style="148" customWidth="1"/>
    <col min="5126" max="5126" width="9.58203125" style="148" customWidth="1"/>
    <col min="5127" max="5128" width="9" style="148"/>
    <col min="5129" max="5129" width="7.83203125" style="148" customWidth="1"/>
    <col min="5130" max="5130" width="8.75" style="148" customWidth="1"/>
    <col min="5131" max="5131" width="9.33203125" style="148" customWidth="1"/>
    <col min="5132" max="5132" width="7.58203125" style="148" customWidth="1"/>
    <col min="5133" max="5133" width="8.5" style="148" bestFit="1" customWidth="1"/>
    <col min="5134" max="5134" width="21.08203125" style="148" customWidth="1"/>
    <col min="5135" max="5376" width="9" style="148"/>
    <col min="5377" max="5377" width="5.5" style="148" customWidth="1"/>
    <col min="5378" max="5378" width="19.08203125" style="148" customWidth="1"/>
    <col min="5379" max="5379" width="11.25" style="148" customWidth="1"/>
    <col min="5380" max="5381" width="8" style="148" customWidth="1"/>
    <col min="5382" max="5382" width="9.58203125" style="148" customWidth="1"/>
    <col min="5383" max="5384" width="9" style="148"/>
    <col min="5385" max="5385" width="7.83203125" style="148" customWidth="1"/>
    <col min="5386" max="5386" width="8.75" style="148" customWidth="1"/>
    <col min="5387" max="5387" width="9.33203125" style="148" customWidth="1"/>
    <col min="5388" max="5388" width="7.58203125" style="148" customWidth="1"/>
    <col min="5389" max="5389" width="8.5" style="148" bestFit="1" customWidth="1"/>
    <col min="5390" max="5390" width="21.08203125" style="148" customWidth="1"/>
    <col min="5391" max="5632" width="9" style="148"/>
    <col min="5633" max="5633" width="5.5" style="148" customWidth="1"/>
    <col min="5634" max="5634" width="19.08203125" style="148" customWidth="1"/>
    <col min="5635" max="5635" width="11.25" style="148" customWidth="1"/>
    <col min="5636" max="5637" width="8" style="148" customWidth="1"/>
    <col min="5638" max="5638" width="9.58203125" style="148" customWidth="1"/>
    <col min="5639" max="5640" width="9" style="148"/>
    <col min="5641" max="5641" width="7.83203125" style="148" customWidth="1"/>
    <col min="5642" max="5642" width="8.75" style="148" customWidth="1"/>
    <col min="5643" max="5643" width="9.33203125" style="148" customWidth="1"/>
    <col min="5644" max="5644" width="7.58203125" style="148" customWidth="1"/>
    <col min="5645" max="5645" width="8.5" style="148" bestFit="1" customWidth="1"/>
    <col min="5646" max="5646" width="21.08203125" style="148" customWidth="1"/>
    <col min="5647" max="5888" width="9" style="148"/>
    <col min="5889" max="5889" width="5.5" style="148" customWidth="1"/>
    <col min="5890" max="5890" width="19.08203125" style="148" customWidth="1"/>
    <col min="5891" max="5891" width="11.25" style="148" customWidth="1"/>
    <col min="5892" max="5893" width="8" style="148" customWidth="1"/>
    <col min="5894" max="5894" width="9.58203125" style="148" customWidth="1"/>
    <col min="5895" max="5896" width="9" style="148"/>
    <col min="5897" max="5897" width="7.83203125" style="148" customWidth="1"/>
    <col min="5898" max="5898" width="8.75" style="148" customWidth="1"/>
    <col min="5899" max="5899" width="9.33203125" style="148" customWidth="1"/>
    <col min="5900" max="5900" width="7.58203125" style="148" customWidth="1"/>
    <col min="5901" max="5901" width="8.5" style="148" bestFit="1" customWidth="1"/>
    <col min="5902" max="5902" width="21.08203125" style="148" customWidth="1"/>
    <col min="5903" max="6144" width="9" style="148"/>
    <col min="6145" max="6145" width="5.5" style="148" customWidth="1"/>
    <col min="6146" max="6146" width="19.08203125" style="148" customWidth="1"/>
    <col min="6147" max="6147" width="11.25" style="148" customWidth="1"/>
    <col min="6148" max="6149" width="8" style="148" customWidth="1"/>
    <col min="6150" max="6150" width="9.58203125" style="148" customWidth="1"/>
    <col min="6151" max="6152" width="9" style="148"/>
    <col min="6153" max="6153" width="7.83203125" style="148" customWidth="1"/>
    <col min="6154" max="6154" width="8.75" style="148" customWidth="1"/>
    <col min="6155" max="6155" width="9.33203125" style="148" customWidth="1"/>
    <col min="6156" max="6156" width="7.58203125" style="148" customWidth="1"/>
    <col min="6157" max="6157" width="8.5" style="148" bestFit="1" customWidth="1"/>
    <col min="6158" max="6158" width="21.08203125" style="148" customWidth="1"/>
    <col min="6159" max="6400" width="9" style="148"/>
    <col min="6401" max="6401" width="5.5" style="148" customWidth="1"/>
    <col min="6402" max="6402" width="19.08203125" style="148" customWidth="1"/>
    <col min="6403" max="6403" width="11.25" style="148" customWidth="1"/>
    <col min="6404" max="6405" width="8" style="148" customWidth="1"/>
    <col min="6406" max="6406" width="9.58203125" style="148" customWidth="1"/>
    <col min="6407" max="6408" width="9" style="148"/>
    <col min="6409" max="6409" width="7.83203125" style="148" customWidth="1"/>
    <col min="6410" max="6410" width="8.75" style="148" customWidth="1"/>
    <col min="6411" max="6411" width="9.33203125" style="148" customWidth="1"/>
    <col min="6412" max="6412" width="7.58203125" style="148" customWidth="1"/>
    <col min="6413" max="6413" width="8.5" style="148" bestFit="1" customWidth="1"/>
    <col min="6414" max="6414" width="21.08203125" style="148" customWidth="1"/>
    <col min="6415" max="6656" width="9" style="148"/>
    <col min="6657" max="6657" width="5.5" style="148" customWidth="1"/>
    <col min="6658" max="6658" width="19.08203125" style="148" customWidth="1"/>
    <col min="6659" max="6659" width="11.25" style="148" customWidth="1"/>
    <col min="6660" max="6661" width="8" style="148" customWidth="1"/>
    <col min="6662" max="6662" width="9.58203125" style="148" customWidth="1"/>
    <col min="6663" max="6664" width="9" style="148"/>
    <col min="6665" max="6665" width="7.83203125" style="148" customWidth="1"/>
    <col min="6666" max="6666" width="8.75" style="148" customWidth="1"/>
    <col min="6667" max="6667" width="9.33203125" style="148" customWidth="1"/>
    <col min="6668" max="6668" width="7.58203125" style="148" customWidth="1"/>
    <col min="6669" max="6669" width="8.5" style="148" bestFit="1" customWidth="1"/>
    <col min="6670" max="6670" width="21.08203125" style="148" customWidth="1"/>
    <col min="6671" max="6912" width="9" style="148"/>
    <col min="6913" max="6913" width="5.5" style="148" customWidth="1"/>
    <col min="6914" max="6914" width="19.08203125" style="148" customWidth="1"/>
    <col min="6915" max="6915" width="11.25" style="148" customWidth="1"/>
    <col min="6916" max="6917" width="8" style="148" customWidth="1"/>
    <col min="6918" max="6918" width="9.58203125" style="148" customWidth="1"/>
    <col min="6919" max="6920" width="9" style="148"/>
    <col min="6921" max="6921" width="7.83203125" style="148" customWidth="1"/>
    <col min="6922" max="6922" width="8.75" style="148" customWidth="1"/>
    <col min="6923" max="6923" width="9.33203125" style="148" customWidth="1"/>
    <col min="6924" max="6924" width="7.58203125" style="148" customWidth="1"/>
    <col min="6925" max="6925" width="8.5" style="148" bestFit="1" customWidth="1"/>
    <col min="6926" max="6926" width="21.08203125" style="148" customWidth="1"/>
    <col min="6927" max="7168" width="9" style="148"/>
    <col min="7169" max="7169" width="5.5" style="148" customWidth="1"/>
    <col min="7170" max="7170" width="19.08203125" style="148" customWidth="1"/>
    <col min="7171" max="7171" width="11.25" style="148" customWidth="1"/>
    <col min="7172" max="7173" width="8" style="148" customWidth="1"/>
    <col min="7174" max="7174" width="9.58203125" style="148" customWidth="1"/>
    <col min="7175" max="7176" width="9" style="148"/>
    <col min="7177" max="7177" width="7.83203125" style="148" customWidth="1"/>
    <col min="7178" max="7178" width="8.75" style="148" customWidth="1"/>
    <col min="7179" max="7179" width="9.33203125" style="148" customWidth="1"/>
    <col min="7180" max="7180" width="7.58203125" style="148" customWidth="1"/>
    <col min="7181" max="7181" width="8.5" style="148" bestFit="1" customWidth="1"/>
    <col min="7182" max="7182" width="21.08203125" style="148" customWidth="1"/>
    <col min="7183" max="7424" width="9" style="148"/>
    <col min="7425" max="7425" width="5.5" style="148" customWidth="1"/>
    <col min="7426" max="7426" width="19.08203125" style="148" customWidth="1"/>
    <col min="7427" max="7427" width="11.25" style="148" customWidth="1"/>
    <col min="7428" max="7429" width="8" style="148" customWidth="1"/>
    <col min="7430" max="7430" width="9.58203125" style="148" customWidth="1"/>
    <col min="7431" max="7432" width="9" style="148"/>
    <col min="7433" max="7433" width="7.83203125" style="148" customWidth="1"/>
    <col min="7434" max="7434" width="8.75" style="148" customWidth="1"/>
    <col min="7435" max="7435" width="9.33203125" style="148" customWidth="1"/>
    <col min="7436" max="7436" width="7.58203125" style="148" customWidth="1"/>
    <col min="7437" max="7437" width="8.5" style="148" bestFit="1" customWidth="1"/>
    <col min="7438" max="7438" width="21.08203125" style="148" customWidth="1"/>
    <col min="7439" max="7680" width="9" style="148"/>
    <col min="7681" max="7681" width="5.5" style="148" customWidth="1"/>
    <col min="7682" max="7682" width="19.08203125" style="148" customWidth="1"/>
    <col min="7683" max="7683" width="11.25" style="148" customWidth="1"/>
    <col min="7684" max="7685" width="8" style="148" customWidth="1"/>
    <col min="7686" max="7686" width="9.58203125" style="148" customWidth="1"/>
    <col min="7687" max="7688" width="9" style="148"/>
    <col min="7689" max="7689" width="7.83203125" style="148" customWidth="1"/>
    <col min="7690" max="7690" width="8.75" style="148" customWidth="1"/>
    <col min="7691" max="7691" width="9.33203125" style="148" customWidth="1"/>
    <col min="7692" max="7692" width="7.58203125" style="148" customWidth="1"/>
    <col min="7693" max="7693" width="8.5" style="148" bestFit="1" customWidth="1"/>
    <col min="7694" max="7694" width="21.08203125" style="148" customWidth="1"/>
    <col min="7695" max="7936" width="9" style="148"/>
    <col min="7937" max="7937" width="5.5" style="148" customWidth="1"/>
    <col min="7938" max="7938" width="19.08203125" style="148" customWidth="1"/>
    <col min="7939" max="7939" width="11.25" style="148" customWidth="1"/>
    <col min="7940" max="7941" width="8" style="148" customWidth="1"/>
    <col min="7942" max="7942" width="9.58203125" style="148" customWidth="1"/>
    <col min="7943" max="7944" width="9" style="148"/>
    <col min="7945" max="7945" width="7.83203125" style="148" customWidth="1"/>
    <col min="7946" max="7946" width="8.75" style="148" customWidth="1"/>
    <col min="7947" max="7947" width="9.33203125" style="148" customWidth="1"/>
    <col min="7948" max="7948" width="7.58203125" style="148" customWidth="1"/>
    <col min="7949" max="7949" width="8.5" style="148" bestFit="1" customWidth="1"/>
    <col min="7950" max="7950" width="21.08203125" style="148" customWidth="1"/>
    <col min="7951" max="8192" width="9" style="148"/>
    <col min="8193" max="8193" width="5.5" style="148" customWidth="1"/>
    <col min="8194" max="8194" width="19.08203125" style="148" customWidth="1"/>
    <col min="8195" max="8195" width="11.25" style="148" customWidth="1"/>
    <col min="8196" max="8197" width="8" style="148" customWidth="1"/>
    <col min="8198" max="8198" width="9.58203125" style="148" customWidth="1"/>
    <col min="8199" max="8200" width="9" style="148"/>
    <col min="8201" max="8201" width="7.83203125" style="148" customWidth="1"/>
    <col min="8202" max="8202" width="8.75" style="148" customWidth="1"/>
    <col min="8203" max="8203" width="9.33203125" style="148" customWidth="1"/>
    <col min="8204" max="8204" width="7.58203125" style="148" customWidth="1"/>
    <col min="8205" max="8205" width="8.5" style="148" bestFit="1" customWidth="1"/>
    <col min="8206" max="8206" width="21.08203125" style="148" customWidth="1"/>
    <col min="8207" max="8448" width="9" style="148"/>
    <col min="8449" max="8449" width="5.5" style="148" customWidth="1"/>
    <col min="8450" max="8450" width="19.08203125" style="148" customWidth="1"/>
    <col min="8451" max="8451" width="11.25" style="148" customWidth="1"/>
    <col min="8452" max="8453" width="8" style="148" customWidth="1"/>
    <col min="8454" max="8454" width="9.58203125" style="148" customWidth="1"/>
    <col min="8455" max="8456" width="9" style="148"/>
    <col min="8457" max="8457" width="7.83203125" style="148" customWidth="1"/>
    <col min="8458" max="8458" width="8.75" style="148" customWidth="1"/>
    <col min="8459" max="8459" width="9.33203125" style="148" customWidth="1"/>
    <col min="8460" max="8460" width="7.58203125" style="148" customWidth="1"/>
    <col min="8461" max="8461" width="8.5" style="148" bestFit="1" customWidth="1"/>
    <col min="8462" max="8462" width="21.08203125" style="148" customWidth="1"/>
    <col min="8463" max="8704" width="9" style="148"/>
    <col min="8705" max="8705" width="5.5" style="148" customWidth="1"/>
    <col min="8706" max="8706" width="19.08203125" style="148" customWidth="1"/>
    <col min="8707" max="8707" width="11.25" style="148" customWidth="1"/>
    <col min="8708" max="8709" width="8" style="148" customWidth="1"/>
    <col min="8710" max="8710" width="9.58203125" style="148" customWidth="1"/>
    <col min="8711" max="8712" width="9" style="148"/>
    <col min="8713" max="8713" width="7.83203125" style="148" customWidth="1"/>
    <col min="8714" max="8714" width="8.75" style="148" customWidth="1"/>
    <col min="8715" max="8715" width="9.33203125" style="148" customWidth="1"/>
    <col min="8716" max="8716" width="7.58203125" style="148" customWidth="1"/>
    <col min="8717" max="8717" width="8.5" style="148" bestFit="1" customWidth="1"/>
    <col min="8718" max="8718" width="21.08203125" style="148" customWidth="1"/>
    <col min="8719" max="8960" width="9" style="148"/>
    <col min="8961" max="8961" width="5.5" style="148" customWidth="1"/>
    <col min="8962" max="8962" width="19.08203125" style="148" customWidth="1"/>
    <col min="8963" max="8963" width="11.25" style="148" customWidth="1"/>
    <col min="8964" max="8965" width="8" style="148" customWidth="1"/>
    <col min="8966" max="8966" width="9.58203125" style="148" customWidth="1"/>
    <col min="8967" max="8968" width="9" style="148"/>
    <col min="8969" max="8969" width="7.83203125" style="148" customWidth="1"/>
    <col min="8970" max="8970" width="8.75" style="148" customWidth="1"/>
    <col min="8971" max="8971" width="9.33203125" style="148" customWidth="1"/>
    <col min="8972" max="8972" width="7.58203125" style="148" customWidth="1"/>
    <col min="8973" max="8973" width="8.5" style="148" bestFit="1" customWidth="1"/>
    <col min="8974" max="8974" width="21.08203125" style="148" customWidth="1"/>
    <col min="8975" max="9216" width="9" style="148"/>
    <col min="9217" max="9217" width="5.5" style="148" customWidth="1"/>
    <col min="9218" max="9218" width="19.08203125" style="148" customWidth="1"/>
    <col min="9219" max="9219" width="11.25" style="148" customWidth="1"/>
    <col min="9220" max="9221" width="8" style="148" customWidth="1"/>
    <col min="9222" max="9222" width="9.58203125" style="148" customWidth="1"/>
    <col min="9223" max="9224" width="9" style="148"/>
    <col min="9225" max="9225" width="7.83203125" style="148" customWidth="1"/>
    <col min="9226" max="9226" width="8.75" style="148" customWidth="1"/>
    <col min="9227" max="9227" width="9.33203125" style="148" customWidth="1"/>
    <col min="9228" max="9228" width="7.58203125" style="148" customWidth="1"/>
    <col min="9229" max="9229" width="8.5" style="148" bestFit="1" customWidth="1"/>
    <col min="9230" max="9230" width="21.08203125" style="148" customWidth="1"/>
    <col min="9231" max="9472" width="9" style="148"/>
    <col min="9473" max="9473" width="5.5" style="148" customWidth="1"/>
    <col min="9474" max="9474" width="19.08203125" style="148" customWidth="1"/>
    <col min="9475" max="9475" width="11.25" style="148" customWidth="1"/>
    <col min="9476" max="9477" width="8" style="148" customWidth="1"/>
    <col min="9478" max="9478" width="9.58203125" style="148" customWidth="1"/>
    <col min="9479" max="9480" width="9" style="148"/>
    <col min="9481" max="9481" width="7.83203125" style="148" customWidth="1"/>
    <col min="9482" max="9482" width="8.75" style="148" customWidth="1"/>
    <col min="9483" max="9483" width="9.33203125" style="148" customWidth="1"/>
    <col min="9484" max="9484" width="7.58203125" style="148" customWidth="1"/>
    <col min="9485" max="9485" width="8.5" style="148" bestFit="1" customWidth="1"/>
    <col min="9486" max="9486" width="21.08203125" style="148" customWidth="1"/>
    <col min="9487" max="9728" width="9" style="148"/>
    <col min="9729" max="9729" width="5.5" style="148" customWidth="1"/>
    <col min="9730" max="9730" width="19.08203125" style="148" customWidth="1"/>
    <col min="9731" max="9731" width="11.25" style="148" customWidth="1"/>
    <col min="9732" max="9733" width="8" style="148" customWidth="1"/>
    <col min="9734" max="9734" width="9.58203125" style="148" customWidth="1"/>
    <col min="9735" max="9736" width="9" style="148"/>
    <col min="9737" max="9737" width="7.83203125" style="148" customWidth="1"/>
    <col min="9738" max="9738" width="8.75" style="148" customWidth="1"/>
    <col min="9739" max="9739" width="9.33203125" style="148" customWidth="1"/>
    <col min="9740" max="9740" width="7.58203125" style="148" customWidth="1"/>
    <col min="9741" max="9741" width="8.5" style="148" bestFit="1" customWidth="1"/>
    <col min="9742" max="9742" width="21.08203125" style="148" customWidth="1"/>
    <col min="9743" max="9984" width="9" style="148"/>
    <col min="9985" max="9985" width="5.5" style="148" customWidth="1"/>
    <col min="9986" max="9986" width="19.08203125" style="148" customWidth="1"/>
    <col min="9987" max="9987" width="11.25" style="148" customWidth="1"/>
    <col min="9988" max="9989" width="8" style="148" customWidth="1"/>
    <col min="9990" max="9990" width="9.58203125" style="148" customWidth="1"/>
    <col min="9991" max="9992" width="9" style="148"/>
    <col min="9993" max="9993" width="7.83203125" style="148" customWidth="1"/>
    <col min="9994" max="9994" width="8.75" style="148" customWidth="1"/>
    <col min="9995" max="9995" width="9.33203125" style="148" customWidth="1"/>
    <col min="9996" max="9996" width="7.58203125" style="148" customWidth="1"/>
    <col min="9997" max="9997" width="8.5" style="148" bestFit="1" customWidth="1"/>
    <col min="9998" max="9998" width="21.08203125" style="148" customWidth="1"/>
    <col min="9999" max="10240" width="9" style="148"/>
    <col min="10241" max="10241" width="5.5" style="148" customWidth="1"/>
    <col min="10242" max="10242" width="19.08203125" style="148" customWidth="1"/>
    <col min="10243" max="10243" width="11.25" style="148" customWidth="1"/>
    <col min="10244" max="10245" width="8" style="148" customWidth="1"/>
    <col min="10246" max="10246" width="9.58203125" style="148" customWidth="1"/>
    <col min="10247" max="10248" width="9" style="148"/>
    <col min="10249" max="10249" width="7.83203125" style="148" customWidth="1"/>
    <col min="10250" max="10250" width="8.75" style="148" customWidth="1"/>
    <col min="10251" max="10251" width="9.33203125" style="148" customWidth="1"/>
    <col min="10252" max="10252" width="7.58203125" style="148" customWidth="1"/>
    <col min="10253" max="10253" width="8.5" style="148" bestFit="1" customWidth="1"/>
    <col min="10254" max="10254" width="21.08203125" style="148" customWidth="1"/>
    <col min="10255" max="10496" width="9" style="148"/>
    <col min="10497" max="10497" width="5.5" style="148" customWidth="1"/>
    <col min="10498" max="10498" width="19.08203125" style="148" customWidth="1"/>
    <col min="10499" max="10499" width="11.25" style="148" customWidth="1"/>
    <col min="10500" max="10501" width="8" style="148" customWidth="1"/>
    <col min="10502" max="10502" width="9.58203125" style="148" customWidth="1"/>
    <col min="10503" max="10504" width="9" style="148"/>
    <col min="10505" max="10505" width="7.83203125" style="148" customWidth="1"/>
    <col min="10506" max="10506" width="8.75" style="148" customWidth="1"/>
    <col min="10507" max="10507" width="9.33203125" style="148" customWidth="1"/>
    <col min="10508" max="10508" width="7.58203125" style="148" customWidth="1"/>
    <col min="10509" max="10509" width="8.5" style="148" bestFit="1" customWidth="1"/>
    <col min="10510" max="10510" width="21.08203125" style="148" customWidth="1"/>
    <col min="10511" max="10752" width="9" style="148"/>
    <col min="10753" max="10753" width="5.5" style="148" customWidth="1"/>
    <col min="10754" max="10754" width="19.08203125" style="148" customWidth="1"/>
    <col min="10755" max="10755" width="11.25" style="148" customWidth="1"/>
    <col min="10756" max="10757" width="8" style="148" customWidth="1"/>
    <col min="10758" max="10758" width="9.58203125" style="148" customWidth="1"/>
    <col min="10759" max="10760" width="9" style="148"/>
    <col min="10761" max="10761" width="7.83203125" style="148" customWidth="1"/>
    <col min="10762" max="10762" width="8.75" style="148" customWidth="1"/>
    <col min="10763" max="10763" width="9.33203125" style="148" customWidth="1"/>
    <col min="10764" max="10764" width="7.58203125" style="148" customWidth="1"/>
    <col min="10765" max="10765" width="8.5" style="148" bestFit="1" customWidth="1"/>
    <col min="10766" max="10766" width="21.08203125" style="148" customWidth="1"/>
    <col min="10767" max="11008" width="9" style="148"/>
    <col min="11009" max="11009" width="5.5" style="148" customWidth="1"/>
    <col min="11010" max="11010" width="19.08203125" style="148" customWidth="1"/>
    <col min="11011" max="11011" width="11.25" style="148" customWidth="1"/>
    <col min="11012" max="11013" width="8" style="148" customWidth="1"/>
    <col min="11014" max="11014" width="9.58203125" style="148" customWidth="1"/>
    <col min="11015" max="11016" width="9" style="148"/>
    <col min="11017" max="11017" width="7.83203125" style="148" customWidth="1"/>
    <col min="11018" max="11018" width="8.75" style="148" customWidth="1"/>
    <col min="11019" max="11019" width="9.33203125" style="148" customWidth="1"/>
    <col min="11020" max="11020" width="7.58203125" style="148" customWidth="1"/>
    <col min="11021" max="11021" width="8.5" style="148" bestFit="1" customWidth="1"/>
    <col min="11022" max="11022" width="21.08203125" style="148" customWidth="1"/>
    <col min="11023" max="11264" width="9" style="148"/>
    <col min="11265" max="11265" width="5.5" style="148" customWidth="1"/>
    <col min="11266" max="11266" width="19.08203125" style="148" customWidth="1"/>
    <col min="11267" max="11267" width="11.25" style="148" customWidth="1"/>
    <col min="11268" max="11269" width="8" style="148" customWidth="1"/>
    <col min="11270" max="11270" width="9.58203125" style="148" customWidth="1"/>
    <col min="11271" max="11272" width="9" style="148"/>
    <col min="11273" max="11273" width="7.83203125" style="148" customWidth="1"/>
    <col min="11274" max="11274" width="8.75" style="148" customWidth="1"/>
    <col min="11275" max="11275" width="9.33203125" style="148" customWidth="1"/>
    <col min="11276" max="11276" width="7.58203125" style="148" customWidth="1"/>
    <col min="11277" max="11277" width="8.5" style="148" bestFit="1" customWidth="1"/>
    <col min="11278" max="11278" width="21.08203125" style="148" customWidth="1"/>
    <col min="11279" max="11520" width="9" style="148"/>
    <col min="11521" max="11521" width="5.5" style="148" customWidth="1"/>
    <col min="11522" max="11522" width="19.08203125" style="148" customWidth="1"/>
    <col min="11523" max="11523" width="11.25" style="148" customWidth="1"/>
    <col min="11524" max="11525" width="8" style="148" customWidth="1"/>
    <col min="11526" max="11526" width="9.58203125" style="148" customWidth="1"/>
    <col min="11527" max="11528" width="9" style="148"/>
    <col min="11529" max="11529" width="7.83203125" style="148" customWidth="1"/>
    <col min="11530" max="11530" width="8.75" style="148" customWidth="1"/>
    <col min="11531" max="11531" width="9.33203125" style="148" customWidth="1"/>
    <col min="11532" max="11532" width="7.58203125" style="148" customWidth="1"/>
    <col min="11533" max="11533" width="8.5" style="148" bestFit="1" customWidth="1"/>
    <col min="11534" max="11534" width="21.08203125" style="148" customWidth="1"/>
    <col min="11535" max="11776" width="9" style="148"/>
    <col min="11777" max="11777" width="5.5" style="148" customWidth="1"/>
    <col min="11778" max="11778" width="19.08203125" style="148" customWidth="1"/>
    <col min="11779" max="11779" width="11.25" style="148" customWidth="1"/>
    <col min="11780" max="11781" width="8" style="148" customWidth="1"/>
    <col min="11782" max="11782" width="9.58203125" style="148" customWidth="1"/>
    <col min="11783" max="11784" width="9" style="148"/>
    <col min="11785" max="11785" width="7.83203125" style="148" customWidth="1"/>
    <col min="11786" max="11786" width="8.75" style="148" customWidth="1"/>
    <col min="11787" max="11787" width="9.33203125" style="148" customWidth="1"/>
    <col min="11788" max="11788" width="7.58203125" style="148" customWidth="1"/>
    <col min="11789" max="11789" width="8.5" style="148" bestFit="1" customWidth="1"/>
    <col min="11790" max="11790" width="21.08203125" style="148" customWidth="1"/>
    <col min="11791" max="12032" width="9" style="148"/>
    <col min="12033" max="12033" width="5.5" style="148" customWidth="1"/>
    <col min="12034" max="12034" width="19.08203125" style="148" customWidth="1"/>
    <col min="12035" max="12035" width="11.25" style="148" customWidth="1"/>
    <col min="12036" max="12037" width="8" style="148" customWidth="1"/>
    <col min="12038" max="12038" width="9.58203125" style="148" customWidth="1"/>
    <col min="12039" max="12040" width="9" style="148"/>
    <col min="12041" max="12041" width="7.83203125" style="148" customWidth="1"/>
    <col min="12042" max="12042" width="8.75" style="148" customWidth="1"/>
    <col min="12043" max="12043" width="9.33203125" style="148" customWidth="1"/>
    <col min="12044" max="12044" width="7.58203125" style="148" customWidth="1"/>
    <col min="12045" max="12045" width="8.5" style="148" bestFit="1" customWidth="1"/>
    <col min="12046" max="12046" width="21.08203125" style="148" customWidth="1"/>
    <col min="12047" max="12288" width="9" style="148"/>
    <col min="12289" max="12289" width="5.5" style="148" customWidth="1"/>
    <col min="12290" max="12290" width="19.08203125" style="148" customWidth="1"/>
    <col min="12291" max="12291" width="11.25" style="148" customWidth="1"/>
    <col min="12292" max="12293" width="8" style="148" customWidth="1"/>
    <col min="12294" max="12294" width="9.58203125" style="148" customWidth="1"/>
    <col min="12295" max="12296" width="9" style="148"/>
    <col min="12297" max="12297" width="7.83203125" style="148" customWidth="1"/>
    <col min="12298" max="12298" width="8.75" style="148" customWidth="1"/>
    <col min="12299" max="12299" width="9.33203125" style="148" customWidth="1"/>
    <col min="12300" max="12300" width="7.58203125" style="148" customWidth="1"/>
    <col min="12301" max="12301" width="8.5" style="148" bestFit="1" customWidth="1"/>
    <col min="12302" max="12302" width="21.08203125" style="148" customWidth="1"/>
    <col min="12303" max="12544" width="9" style="148"/>
    <col min="12545" max="12545" width="5.5" style="148" customWidth="1"/>
    <col min="12546" max="12546" width="19.08203125" style="148" customWidth="1"/>
    <col min="12547" max="12547" width="11.25" style="148" customWidth="1"/>
    <col min="12548" max="12549" width="8" style="148" customWidth="1"/>
    <col min="12550" max="12550" width="9.58203125" style="148" customWidth="1"/>
    <col min="12551" max="12552" width="9" style="148"/>
    <col min="12553" max="12553" width="7.83203125" style="148" customWidth="1"/>
    <col min="12554" max="12554" width="8.75" style="148" customWidth="1"/>
    <col min="12555" max="12555" width="9.33203125" style="148" customWidth="1"/>
    <col min="12556" max="12556" width="7.58203125" style="148" customWidth="1"/>
    <col min="12557" max="12557" width="8.5" style="148" bestFit="1" customWidth="1"/>
    <col min="12558" max="12558" width="21.08203125" style="148" customWidth="1"/>
    <col min="12559" max="12800" width="9" style="148"/>
    <col min="12801" max="12801" width="5.5" style="148" customWidth="1"/>
    <col min="12802" max="12802" width="19.08203125" style="148" customWidth="1"/>
    <col min="12803" max="12803" width="11.25" style="148" customWidth="1"/>
    <col min="12804" max="12805" width="8" style="148" customWidth="1"/>
    <col min="12806" max="12806" width="9.58203125" style="148" customWidth="1"/>
    <col min="12807" max="12808" width="9" style="148"/>
    <col min="12809" max="12809" width="7.83203125" style="148" customWidth="1"/>
    <col min="12810" max="12810" width="8.75" style="148" customWidth="1"/>
    <col min="12811" max="12811" width="9.33203125" style="148" customWidth="1"/>
    <col min="12812" max="12812" width="7.58203125" style="148" customWidth="1"/>
    <col min="12813" max="12813" width="8.5" style="148" bestFit="1" customWidth="1"/>
    <col min="12814" max="12814" width="21.08203125" style="148" customWidth="1"/>
    <col min="12815" max="13056" width="9" style="148"/>
    <col min="13057" max="13057" width="5.5" style="148" customWidth="1"/>
    <col min="13058" max="13058" width="19.08203125" style="148" customWidth="1"/>
    <col min="13059" max="13059" width="11.25" style="148" customWidth="1"/>
    <col min="13060" max="13061" width="8" style="148" customWidth="1"/>
    <col min="13062" max="13062" width="9.58203125" style="148" customWidth="1"/>
    <col min="13063" max="13064" width="9" style="148"/>
    <col min="13065" max="13065" width="7.83203125" style="148" customWidth="1"/>
    <col min="13066" max="13066" width="8.75" style="148" customWidth="1"/>
    <col min="13067" max="13067" width="9.33203125" style="148" customWidth="1"/>
    <col min="13068" max="13068" width="7.58203125" style="148" customWidth="1"/>
    <col min="13069" max="13069" width="8.5" style="148" bestFit="1" customWidth="1"/>
    <col min="13070" max="13070" width="21.08203125" style="148" customWidth="1"/>
    <col min="13071" max="13312" width="9" style="148"/>
    <col min="13313" max="13313" width="5.5" style="148" customWidth="1"/>
    <col min="13314" max="13314" width="19.08203125" style="148" customWidth="1"/>
    <col min="13315" max="13315" width="11.25" style="148" customWidth="1"/>
    <col min="13316" max="13317" width="8" style="148" customWidth="1"/>
    <col min="13318" max="13318" width="9.58203125" style="148" customWidth="1"/>
    <col min="13319" max="13320" width="9" style="148"/>
    <col min="13321" max="13321" width="7.83203125" style="148" customWidth="1"/>
    <col min="13322" max="13322" width="8.75" style="148" customWidth="1"/>
    <col min="13323" max="13323" width="9.33203125" style="148" customWidth="1"/>
    <col min="13324" max="13324" width="7.58203125" style="148" customWidth="1"/>
    <col min="13325" max="13325" width="8.5" style="148" bestFit="1" customWidth="1"/>
    <col min="13326" max="13326" width="21.08203125" style="148" customWidth="1"/>
    <col min="13327" max="13568" width="9" style="148"/>
    <col min="13569" max="13569" width="5.5" style="148" customWidth="1"/>
    <col min="13570" max="13570" width="19.08203125" style="148" customWidth="1"/>
    <col min="13571" max="13571" width="11.25" style="148" customWidth="1"/>
    <col min="13572" max="13573" width="8" style="148" customWidth="1"/>
    <col min="13574" max="13574" width="9.58203125" style="148" customWidth="1"/>
    <col min="13575" max="13576" width="9" style="148"/>
    <col min="13577" max="13577" width="7.83203125" style="148" customWidth="1"/>
    <col min="13578" max="13578" width="8.75" style="148" customWidth="1"/>
    <col min="13579" max="13579" width="9.33203125" style="148" customWidth="1"/>
    <col min="13580" max="13580" width="7.58203125" style="148" customWidth="1"/>
    <col min="13581" max="13581" width="8.5" style="148" bestFit="1" customWidth="1"/>
    <col min="13582" max="13582" width="21.08203125" style="148" customWidth="1"/>
    <col min="13583" max="13824" width="9" style="148"/>
    <col min="13825" max="13825" width="5.5" style="148" customWidth="1"/>
    <col min="13826" max="13826" width="19.08203125" style="148" customWidth="1"/>
    <col min="13827" max="13827" width="11.25" style="148" customWidth="1"/>
    <col min="13828" max="13829" width="8" style="148" customWidth="1"/>
    <col min="13830" max="13830" width="9.58203125" style="148" customWidth="1"/>
    <col min="13831" max="13832" width="9" style="148"/>
    <col min="13833" max="13833" width="7.83203125" style="148" customWidth="1"/>
    <col min="13834" max="13834" width="8.75" style="148" customWidth="1"/>
    <col min="13835" max="13835" width="9.33203125" style="148" customWidth="1"/>
    <col min="13836" max="13836" width="7.58203125" style="148" customWidth="1"/>
    <col min="13837" max="13837" width="8.5" style="148" bestFit="1" customWidth="1"/>
    <col min="13838" max="13838" width="21.08203125" style="148" customWidth="1"/>
    <col min="13839" max="14080" width="9" style="148"/>
    <col min="14081" max="14081" width="5.5" style="148" customWidth="1"/>
    <col min="14082" max="14082" width="19.08203125" style="148" customWidth="1"/>
    <col min="14083" max="14083" width="11.25" style="148" customWidth="1"/>
    <col min="14084" max="14085" width="8" style="148" customWidth="1"/>
    <col min="14086" max="14086" width="9.58203125" style="148" customWidth="1"/>
    <col min="14087" max="14088" width="9" style="148"/>
    <col min="14089" max="14089" width="7.83203125" style="148" customWidth="1"/>
    <col min="14090" max="14090" width="8.75" style="148" customWidth="1"/>
    <col min="14091" max="14091" width="9.33203125" style="148" customWidth="1"/>
    <col min="14092" max="14092" width="7.58203125" style="148" customWidth="1"/>
    <col min="14093" max="14093" width="8.5" style="148" bestFit="1" customWidth="1"/>
    <col min="14094" max="14094" width="21.08203125" style="148" customWidth="1"/>
    <col min="14095" max="14336" width="9" style="148"/>
    <col min="14337" max="14337" width="5.5" style="148" customWidth="1"/>
    <col min="14338" max="14338" width="19.08203125" style="148" customWidth="1"/>
    <col min="14339" max="14339" width="11.25" style="148" customWidth="1"/>
    <col min="14340" max="14341" width="8" style="148" customWidth="1"/>
    <col min="14342" max="14342" width="9.58203125" style="148" customWidth="1"/>
    <col min="14343" max="14344" width="9" style="148"/>
    <col min="14345" max="14345" width="7.83203125" style="148" customWidth="1"/>
    <col min="14346" max="14346" width="8.75" style="148" customWidth="1"/>
    <col min="14347" max="14347" width="9.33203125" style="148" customWidth="1"/>
    <col min="14348" max="14348" width="7.58203125" style="148" customWidth="1"/>
    <col min="14349" max="14349" width="8.5" style="148" bestFit="1" customWidth="1"/>
    <col min="14350" max="14350" width="21.08203125" style="148" customWidth="1"/>
    <col min="14351" max="14592" width="9" style="148"/>
    <col min="14593" max="14593" width="5.5" style="148" customWidth="1"/>
    <col min="14594" max="14594" width="19.08203125" style="148" customWidth="1"/>
    <col min="14595" max="14595" width="11.25" style="148" customWidth="1"/>
    <col min="14596" max="14597" width="8" style="148" customWidth="1"/>
    <col min="14598" max="14598" width="9.58203125" style="148" customWidth="1"/>
    <col min="14599" max="14600" width="9" style="148"/>
    <col min="14601" max="14601" width="7.83203125" style="148" customWidth="1"/>
    <col min="14602" max="14602" width="8.75" style="148" customWidth="1"/>
    <col min="14603" max="14603" width="9.33203125" style="148" customWidth="1"/>
    <col min="14604" max="14604" width="7.58203125" style="148" customWidth="1"/>
    <col min="14605" max="14605" width="8.5" style="148" bestFit="1" customWidth="1"/>
    <col min="14606" max="14606" width="21.08203125" style="148" customWidth="1"/>
    <col min="14607" max="14848" width="9" style="148"/>
    <col min="14849" max="14849" width="5.5" style="148" customWidth="1"/>
    <col min="14850" max="14850" width="19.08203125" style="148" customWidth="1"/>
    <col min="14851" max="14851" width="11.25" style="148" customWidth="1"/>
    <col min="14852" max="14853" width="8" style="148" customWidth="1"/>
    <col min="14854" max="14854" width="9.58203125" style="148" customWidth="1"/>
    <col min="14855" max="14856" width="9" style="148"/>
    <col min="14857" max="14857" width="7.83203125" style="148" customWidth="1"/>
    <col min="14858" max="14858" width="8.75" style="148" customWidth="1"/>
    <col min="14859" max="14859" width="9.33203125" style="148" customWidth="1"/>
    <col min="14860" max="14860" width="7.58203125" style="148" customWidth="1"/>
    <col min="14861" max="14861" width="8.5" style="148" bestFit="1" customWidth="1"/>
    <col min="14862" max="14862" width="21.08203125" style="148" customWidth="1"/>
    <col min="14863" max="15104" width="9" style="148"/>
    <col min="15105" max="15105" width="5.5" style="148" customWidth="1"/>
    <col min="15106" max="15106" width="19.08203125" style="148" customWidth="1"/>
    <col min="15107" max="15107" width="11.25" style="148" customWidth="1"/>
    <col min="15108" max="15109" width="8" style="148" customWidth="1"/>
    <col min="15110" max="15110" width="9.58203125" style="148" customWidth="1"/>
    <col min="15111" max="15112" width="9" style="148"/>
    <col min="15113" max="15113" width="7.83203125" style="148" customWidth="1"/>
    <col min="15114" max="15114" width="8.75" style="148" customWidth="1"/>
    <col min="15115" max="15115" width="9.33203125" style="148" customWidth="1"/>
    <col min="15116" max="15116" width="7.58203125" style="148" customWidth="1"/>
    <col min="15117" max="15117" width="8.5" style="148" bestFit="1" customWidth="1"/>
    <col min="15118" max="15118" width="21.08203125" style="148" customWidth="1"/>
    <col min="15119" max="15360" width="9" style="148"/>
    <col min="15361" max="15361" width="5.5" style="148" customWidth="1"/>
    <col min="15362" max="15362" width="19.08203125" style="148" customWidth="1"/>
    <col min="15363" max="15363" width="11.25" style="148" customWidth="1"/>
    <col min="15364" max="15365" width="8" style="148" customWidth="1"/>
    <col min="15366" max="15366" width="9.58203125" style="148" customWidth="1"/>
    <col min="15367" max="15368" width="9" style="148"/>
    <col min="15369" max="15369" width="7.83203125" style="148" customWidth="1"/>
    <col min="15370" max="15370" width="8.75" style="148" customWidth="1"/>
    <col min="15371" max="15371" width="9.33203125" style="148" customWidth="1"/>
    <col min="15372" max="15372" width="7.58203125" style="148" customWidth="1"/>
    <col min="15373" max="15373" width="8.5" style="148" bestFit="1" customWidth="1"/>
    <col min="15374" max="15374" width="21.08203125" style="148" customWidth="1"/>
    <col min="15375" max="15616" width="9" style="148"/>
    <col min="15617" max="15617" width="5.5" style="148" customWidth="1"/>
    <col min="15618" max="15618" width="19.08203125" style="148" customWidth="1"/>
    <col min="15619" max="15619" width="11.25" style="148" customWidth="1"/>
    <col min="15620" max="15621" width="8" style="148" customWidth="1"/>
    <col min="15622" max="15622" width="9.58203125" style="148" customWidth="1"/>
    <col min="15623" max="15624" width="9" style="148"/>
    <col min="15625" max="15625" width="7.83203125" style="148" customWidth="1"/>
    <col min="15626" max="15626" width="8.75" style="148" customWidth="1"/>
    <col min="15627" max="15627" width="9.33203125" style="148" customWidth="1"/>
    <col min="15628" max="15628" width="7.58203125" style="148" customWidth="1"/>
    <col min="15629" max="15629" width="8.5" style="148" bestFit="1" customWidth="1"/>
    <col min="15630" max="15630" width="21.08203125" style="148" customWidth="1"/>
    <col min="15631" max="15872" width="9" style="148"/>
    <col min="15873" max="15873" width="5.5" style="148" customWidth="1"/>
    <col min="15874" max="15874" width="19.08203125" style="148" customWidth="1"/>
    <col min="15875" max="15875" width="11.25" style="148" customWidth="1"/>
    <col min="15876" max="15877" width="8" style="148" customWidth="1"/>
    <col min="15878" max="15878" width="9.58203125" style="148" customWidth="1"/>
    <col min="15879" max="15880" width="9" style="148"/>
    <col min="15881" max="15881" width="7.83203125" style="148" customWidth="1"/>
    <col min="15882" max="15882" width="8.75" style="148" customWidth="1"/>
    <col min="15883" max="15883" width="9.33203125" style="148" customWidth="1"/>
    <col min="15884" max="15884" width="7.58203125" style="148" customWidth="1"/>
    <col min="15885" max="15885" width="8.5" style="148" bestFit="1" customWidth="1"/>
    <col min="15886" max="15886" width="21.08203125" style="148" customWidth="1"/>
    <col min="15887" max="16128" width="9" style="148"/>
    <col min="16129" max="16129" width="5.5" style="148" customWidth="1"/>
    <col min="16130" max="16130" width="19.08203125" style="148" customWidth="1"/>
    <col min="16131" max="16131" width="11.25" style="148" customWidth="1"/>
    <col min="16132" max="16133" width="8" style="148" customWidth="1"/>
    <col min="16134" max="16134" width="9.58203125" style="148" customWidth="1"/>
    <col min="16135" max="16136" width="9" style="148"/>
    <col min="16137" max="16137" width="7.83203125" style="148" customWidth="1"/>
    <col min="16138" max="16138" width="8.75" style="148" customWidth="1"/>
    <col min="16139" max="16139" width="9.33203125" style="148" customWidth="1"/>
    <col min="16140" max="16140" width="7.58203125" style="148" customWidth="1"/>
    <col min="16141" max="16141" width="8.5" style="148" bestFit="1" customWidth="1"/>
    <col min="16142" max="16142" width="21.08203125" style="148" customWidth="1"/>
    <col min="16143" max="16384" width="9" style="148"/>
  </cols>
  <sheetData>
    <row r="1" spans="1:14" s="60" customFormat="1" ht="15.75" customHeight="1" thickTop="1" x14ac:dyDescent="0.3">
      <c r="A1" s="224" t="s">
        <v>123</v>
      </c>
      <c r="B1" s="225"/>
      <c r="C1" s="54" t="s">
        <v>62</v>
      </c>
      <c r="D1" s="211" t="s">
        <v>152</v>
      </c>
      <c r="E1" s="212"/>
      <c r="F1" s="212"/>
      <c r="G1" s="212"/>
      <c r="H1" s="212"/>
      <c r="I1" s="212"/>
      <c r="J1" s="226"/>
      <c r="K1" s="55" t="s">
        <v>63</v>
      </c>
      <c r="L1" s="114">
        <v>2</v>
      </c>
      <c r="M1" s="115" t="s">
        <v>64</v>
      </c>
      <c r="N1" s="59" t="str">
        <f ca="1">CELL("filename")</f>
        <v>C:\Users\amu1990\Desktop\[מחוון ישראל ריאלית אשכול 3 13072026.xlsx]סיכום הצעות</v>
      </c>
    </row>
    <row r="2" spans="1:14" s="60" customFormat="1" ht="15.75" customHeight="1" thickBot="1" x14ac:dyDescent="0.35">
      <c r="A2" s="228" t="s">
        <v>150</v>
      </c>
      <c r="B2" s="229"/>
      <c r="C2" s="62" t="s">
        <v>151</v>
      </c>
      <c r="D2" s="213"/>
      <c r="E2" s="214"/>
      <c r="F2" s="214"/>
      <c r="G2" s="214"/>
      <c r="H2" s="214"/>
      <c r="I2" s="214"/>
      <c r="J2" s="227"/>
      <c r="K2" s="63" t="s">
        <v>66</v>
      </c>
      <c r="L2" s="116">
        <v>2</v>
      </c>
      <c r="M2" s="117" t="s">
        <v>67</v>
      </c>
      <c r="N2" s="67"/>
    </row>
    <row r="3" spans="1:14" s="122" customFormat="1" ht="15" thickTop="1" thickBot="1" x14ac:dyDescent="0.35">
      <c r="A3" s="118"/>
      <c r="B3" s="119"/>
      <c r="C3" s="120"/>
      <c r="D3" s="230" t="s">
        <v>124</v>
      </c>
      <c r="E3" s="231"/>
      <c r="F3" s="231"/>
      <c r="G3" s="231"/>
      <c r="H3" s="231"/>
      <c r="I3" s="231"/>
      <c r="J3" s="121">
        <v>0.6</v>
      </c>
      <c r="K3" s="119" t="s">
        <v>125</v>
      </c>
      <c r="L3" s="121">
        <v>0.4</v>
      </c>
      <c r="M3" s="119" t="s">
        <v>126</v>
      </c>
      <c r="N3" s="120"/>
    </row>
    <row r="4" spans="1:14" s="123" customFormat="1" ht="14.5" thickTop="1" x14ac:dyDescent="0.3">
      <c r="A4" s="232" t="s">
        <v>127</v>
      </c>
      <c r="B4" s="235" t="s">
        <v>128</v>
      </c>
      <c r="C4" s="238" t="s">
        <v>129</v>
      </c>
      <c r="D4" s="241" t="s">
        <v>130</v>
      </c>
      <c r="E4" s="244" t="s">
        <v>56</v>
      </c>
      <c r="F4" s="244" t="s">
        <v>24</v>
      </c>
      <c r="G4" s="244" t="s">
        <v>59</v>
      </c>
      <c r="H4" s="244" t="s">
        <v>25</v>
      </c>
      <c r="I4" s="244" t="s">
        <v>31</v>
      </c>
      <c r="J4" s="260" t="s">
        <v>131</v>
      </c>
      <c r="K4" s="241" t="s">
        <v>132</v>
      </c>
      <c r="L4" s="260" t="s">
        <v>133</v>
      </c>
      <c r="M4" s="247" t="s">
        <v>134</v>
      </c>
      <c r="N4" s="238" t="s">
        <v>135</v>
      </c>
    </row>
    <row r="5" spans="1:14" s="123" customFormat="1" ht="14" x14ac:dyDescent="0.3">
      <c r="A5" s="233"/>
      <c r="B5" s="236"/>
      <c r="C5" s="239"/>
      <c r="D5" s="242"/>
      <c r="E5" s="245"/>
      <c r="F5" s="245"/>
      <c r="G5" s="245"/>
      <c r="H5" s="245"/>
      <c r="I5" s="245"/>
      <c r="J5" s="261"/>
      <c r="K5" s="242"/>
      <c r="L5" s="261"/>
      <c r="M5" s="248"/>
      <c r="N5" s="239"/>
    </row>
    <row r="6" spans="1:14" s="123" customFormat="1" ht="14.5" thickBot="1" x14ac:dyDescent="0.35">
      <c r="A6" s="233"/>
      <c r="B6" s="236"/>
      <c r="C6" s="240"/>
      <c r="D6" s="243"/>
      <c r="E6" s="246"/>
      <c r="F6" s="246"/>
      <c r="G6" s="246"/>
      <c r="H6" s="246"/>
      <c r="I6" s="246"/>
      <c r="J6" s="262"/>
      <c r="K6" s="243"/>
      <c r="L6" s="262"/>
      <c r="M6" s="249"/>
      <c r="N6" s="239"/>
    </row>
    <row r="7" spans="1:14" s="131" customFormat="1" ht="15" thickTop="1" thickBot="1" x14ac:dyDescent="0.35">
      <c r="A7" s="234"/>
      <c r="B7" s="237"/>
      <c r="C7" s="124" t="s">
        <v>136</v>
      </c>
      <c r="D7" s="125">
        <v>0.3</v>
      </c>
      <c r="E7" s="125">
        <v>0.15</v>
      </c>
      <c r="F7" s="126">
        <v>0.125</v>
      </c>
      <c r="G7" s="127">
        <v>0.125</v>
      </c>
      <c r="H7" s="128">
        <v>0.1</v>
      </c>
      <c r="I7" s="128">
        <v>0.2</v>
      </c>
      <c r="J7" s="129">
        <f>SUM(D7:I7)</f>
        <v>1</v>
      </c>
      <c r="K7" s="125">
        <v>1</v>
      </c>
      <c r="L7" s="129">
        <v>1</v>
      </c>
      <c r="M7" s="130"/>
      <c r="N7" s="240"/>
    </row>
    <row r="8" spans="1:14" s="136" customFormat="1" ht="13.5" thickTop="1" x14ac:dyDescent="0.3">
      <c r="A8" s="250">
        <v>1</v>
      </c>
      <c r="B8" s="252"/>
      <c r="C8" s="132" t="s">
        <v>137</v>
      </c>
      <c r="D8" s="133">
        <f>'[1]קריטריונים אשכול 1'!F7</f>
        <v>0</v>
      </c>
      <c r="E8" s="133">
        <f>'[1]קריטריונים אשכול 1'!F9</f>
        <v>0</v>
      </c>
      <c r="F8" s="133">
        <f>'[1]קריטריונים אשכול 1'!G9</f>
        <v>0</v>
      </c>
      <c r="G8" s="134">
        <f>'[1]קריטריונים אשכול 1'!F17</f>
        <v>0</v>
      </c>
      <c r="H8" s="135">
        <f>'[1]קריטריונים אשכול 1'!E20</f>
        <v>0</v>
      </c>
      <c r="I8" s="135">
        <f>'[1]קריטריונים אשכול 1'!F20</f>
        <v>0</v>
      </c>
      <c r="J8" s="254">
        <f>SUM(D9:I9)*10</f>
        <v>0</v>
      </c>
      <c r="K8" s="135"/>
      <c r="L8" s="254">
        <f>K9</f>
        <v>0</v>
      </c>
      <c r="M8" s="256">
        <f>L8*L3+J8*J3</f>
        <v>0</v>
      </c>
      <c r="N8" s="258"/>
    </row>
    <row r="9" spans="1:14" s="136" customFormat="1" ht="13.5" thickBot="1" x14ac:dyDescent="0.35">
      <c r="A9" s="251"/>
      <c r="B9" s="253"/>
      <c r="C9" s="137" t="s">
        <v>138</v>
      </c>
      <c r="D9" s="138">
        <f t="shared" ref="D9:I9" si="0">D8*D7</f>
        <v>0</v>
      </c>
      <c r="E9" s="138">
        <f t="shared" si="0"/>
        <v>0</v>
      </c>
      <c r="F9" s="138">
        <f t="shared" si="0"/>
        <v>0</v>
      </c>
      <c r="G9" s="138">
        <f t="shared" si="0"/>
        <v>0</v>
      </c>
      <c r="H9" s="138">
        <f t="shared" si="0"/>
        <v>0</v>
      </c>
      <c r="I9" s="138">
        <f t="shared" si="0"/>
        <v>0</v>
      </c>
      <c r="J9" s="255"/>
      <c r="K9" s="138"/>
      <c r="L9" s="255"/>
      <c r="M9" s="257"/>
      <c r="N9" s="259"/>
    </row>
    <row r="10" spans="1:14" s="136" customFormat="1" ht="13.5" thickTop="1" x14ac:dyDescent="0.3">
      <c r="A10" s="263">
        <v>3</v>
      </c>
      <c r="B10" s="253"/>
      <c r="C10" s="139" t="s">
        <v>137</v>
      </c>
      <c r="D10" s="133">
        <f>'[1]קריטריונים אשכול 1'!H7</f>
        <v>0</v>
      </c>
      <c r="E10" s="133">
        <f>'[1]קריטריונים אשכול 1'!H9</f>
        <v>0</v>
      </c>
      <c r="F10" s="133">
        <f>'[1]קריטריונים אשכול 1'!I9</f>
        <v>0</v>
      </c>
      <c r="G10" s="134">
        <f>'[1]קריטריונים אשכול 1'!H17</f>
        <v>0</v>
      </c>
      <c r="H10" s="135">
        <f>'[1]קריטריונים אשכול 1'!G20</f>
        <v>0</v>
      </c>
      <c r="I10" s="135">
        <f>'[1]קריטריונים אשכול 1'!H20</f>
        <v>0</v>
      </c>
      <c r="J10" s="254">
        <f>SUM(D11:I11)*10</f>
        <v>0</v>
      </c>
      <c r="K10" s="135"/>
      <c r="L10" s="264">
        <f>K11</f>
        <v>0</v>
      </c>
      <c r="M10" s="256">
        <f>L10*L3+J10*J3</f>
        <v>0</v>
      </c>
      <c r="N10" s="259"/>
    </row>
    <row r="11" spans="1:14" s="136" customFormat="1" ht="13.5" thickBot="1" x14ac:dyDescent="0.35">
      <c r="A11" s="251"/>
      <c r="B11" s="253"/>
      <c r="C11" s="137" t="s">
        <v>138</v>
      </c>
      <c r="D11" s="138">
        <f t="shared" ref="D11:I11" si="1">D10*D7</f>
        <v>0</v>
      </c>
      <c r="E11" s="138">
        <f t="shared" si="1"/>
        <v>0</v>
      </c>
      <c r="F11" s="138">
        <f t="shared" si="1"/>
        <v>0</v>
      </c>
      <c r="G11" s="138">
        <f t="shared" si="1"/>
        <v>0</v>
      </c>
      <c r="H11" s="138">
        <f t="shared" si="1"/>
        <v>0</v>
      </c>
      <c r="I11" s="138">
        <f t="shared" si="1"/>
        <v>0</v>
      </c>
      <c r="J11" s="255"/>
      <c r="K11" s="138"/>
      <c r="L11" s="255"/>
      <c r="M11" s="257"/>
      <c r="N11" s="259"/>
    </row>
    <row r="12" spans="1:14" s="136" customFormat="1" ht="13.5" thickTop="1" x14ac:dyDescent="0.3">
      <c r="A12" s="263">
        <v>4</v>
      </c>
      <c r="B12" s="253"/>
      <c r="C12" s="139" t="s">
        <v>137</v>
      </c>
      <c r="D12" s="133">
        <f>'[1]קריטריונים אשכול 1'!J7</f>
        <v>0</v>
      </c>
      <c r="E12" s="133">
        <f>'[1]קריטריונים אשכול 1'!J9</f>
        <v>0</v>
      </c>
      <c r="F12" s="133">
        <f>'[1]קריטריונים אשכול 1'!K9</f>
        <v>0</v>
      </c>
      <c r="G12" s="134">
        <f>'[1]קריטריונים אשכול 1'!J17</f>
        <v>0</v>
      </c>
      <c r="H12" s="135">
        <f>'[1]קריטריונים אשכול 1'!I20</f>
        <v>0</v>
      </c>
      <c r="I12" s="135">
        <f>'[1]קריטריונים אשכול 1'!J20</f>
        <v>0</v>
      </c>
      <c r="J12" s="254">
        <f>SUM(D13:I13)*10</f>
        <v>0</v>
      </c>
      <c r="K12" s="135"/>
      <c r="L12" s="264">
        <f>K13</f>
        <v>0</v>
      </c>
      <c r="M12" s="256">
        <f>L12*L3+J12*J3</f>
        <v>0</v>
      </c>
      <c r="N12" s="259"/>
    </row>
    <row r="13" spans="1:14" s="136" customFormat="1" ht="13.5" thickBot="1" x14ac:dyDescent="0.35">
      <c r="A13" s="251"/>
      <c r="B13" s="253"/>
      <c r="C13" s="137" t="s">
        <v>138</v>
      </c>
      <c r="D13" s="138">
        <f t="shared" ref="D13:I13" si="2">D12*D7</f>
        <v>0</v>
      </c>
      <c r="E13" s="138">
        <f t="shared" si="2"/>
        <v>0</v>
      </c>
      <c r="F13" s="138">
        <f t="shared" si="2"/>
        <v>0</v>
      </c>
      <c r="G13" s="138">
        <f t="shared" si="2"/>
        <v>0</v>
      </c>
      <c r="H13" s="138">
        <f t="shared" si="2"/>
        <v>0</v>
      </c>
      <c r="I13" s="138">
        <f t="shared" si="2"/>
        <v>0</v>
      </c>
      <c r="J13" s="255"/>
      <c r="K13" s="138"/>
      <c r="L13" s="255"/>
      <c r="M13" s="257"/>
      <c r="N13" s="259"/>
    </row>
    <row r="14" spans="1:14" s="136" customFormat="1" ht="13.5" thickTop="1" x14ac:dyDescent="0.3">
      <c r="A14" s="263">
        <v>5</v>
      </c>
      <c r="B14" s="253"/>
      <c r="C14" s="139" t="s">
        <v>137</v>
      </c>
      <c r="D14" s="133">
        <f>'[1]קריטריונים אשכול 1'!F13</f>
        <v>0</v>
      </c>
      <c r="E14" s="133">
        <f>'[1]קריטריונים אשכול 1'!F15</f>
        <v>0</v>
      </c>
      <c r="F14" s="133">
        <f>'[1]קריטריונים אשכול 1'!G15</f>
        <v>0</v>
      </c>
      <c r="G14" s="134">
        <f>'[1]קריטריונים אשכול 1'!F23</f>
        <v>0</v>
      </c>
      <c r="H14" s="135">
        <f>'[1]קריטריונים אשכול 1'!E26</f>
        <v>0</v>
      </c>
      <c r="I14" s="135">
        <f>'[1]קריטריונים אשכול 1'!F26</f>
        <v>0</v>
      </c>
      <c r="J14" s="254">
        <f>SUM(D15:I15)*10</f>
        <v>0</v>
      </c>
      <c r="K14" s="135"/>
      <c r="L14" s="254">
        <f>K15</f>
        <v>0</v>
      </c>
      <c r="M14" s="256">
        <f>L14*L9+J14*J9</f>
        <v>0</v>
      </c>
      <c r="N14" s="259"/>
    </row>
    <row r="15" spans="1:14" s="136" customFormat="1" ht="13.5" thickBot="1" x14ac:dyDescent="0.35">
      <c r="A15" s="251"/>
      <c r="B15" s="253"/>
      <c r="C15" s="137" t="s">
        <v>138</v>
      </c>
      <c r="D15" s="138">
        <f t="shared" ref="D15:I15" si="3">D14*D13</f>
        <v>0</v>
      </c>
      <c r="E15" s="138">
        <f t="shared" si="3"/>
        <v>0</v>
      </c>
      <c r="F15" s="138">
        <f t="shared" si="3"/>
        <v>0</v>
      </c>
      <c r="G15" s="138">
        <f t="shared" si="3"/>
        <v>0</v>
      </c>
      <c r="H15" s="138">
        <f t="shared" si="3"/>
        <v>0</v>
      </c>
      <c r="I15" s="138">
        <f t="shared" si="3"/>
        <v>0</v>
      </c>
      <c r="J15" s="255"/>
      <c r="K15" s="138"/>
      <c r="L15" s="255"/>
      <c r="M15" s="257"/>
      <c r="N15" s="259"/>
    </row>
    <row r="16" spans="1:14" s="136" customFormat="1" ht="13.5" thickTop="1" x14ac:dyDescent="0.3">
      <c r="A16" s="263">
        <v>6</v>
      </c>
      <c r="B16" s="253"/>
      <c r="C16" s="139" t="s">
        <v>137</v>
      </c>
      <c r="D16" s="133">
        <f>'[1]קריטריונים אשכול 1'!H13</f>
        <v>0</v>
      </c>
      <c r="E16" s="133">
        <f>'[1]קריטריונים אשכול 1'!H15</f>
        <v>0</v>
      </c>
      <c r="F16" s="133">
        <f>'[1]קריטריונים אשכול 1'!I15</f>
        <v>0</v>
      </c>
      <c r="G16" s="134">
        <f>'[1]קריטריונים אשכול 1'!H23</f>
        <v>0</v>
      </c>
      <c r="H16" s="135">
        <f>'[1]קריטריונים אשכול 1'!G26</f>
        <v>0</v>
      </c>
      <c r="I16" s="135">
        <f>'[1]קריטריונים אשכול 1'!H26</f>
        <v>0</v>
      </c>
      <c r="J16" s="254">
        <f>SUM(D17:I17)*10</f>
        <v>0</v>
      </c>
      <c r="K16" s="135"/>
      <c r="L16" s="264">
        <f>K17</f>
        <v>0</v>
      </c>
      <c r="M16" s="256">
        <f>L16*L9+J16*J9</f>
        <v>0</v>
      </c>
      <c r="N16" s="259"/>
    </row>
    <row r="17" spans="1:14" s="136" customFormat="1" ht="13.5" thickBot="1" x14ac:dyDescent="0.35">
      <c r="A17" s="266"/>
      <c r="B17" s="267"/>
      <c r="C17" s="137" t="s">
        <v>138</v>
      </c>
      <c r="D17" s="138">
        <f t="shared" ref="D17:I17" si="4">D16*D13</f>
        <v>0</v>
      </c>
      <c r="E17" s="138">
        <f t="shared" si="4"/>
        <v>0</v>
      </c>
      <c r="F17" s="138">
        <f t="shared" si="4"/>
        <v>0</v>
      </c>
      <c r="G17" s="138">
        <f t="shared" si="4"/>
        <v>0</v>
      </c>
      <c r="H17" s="138">
        <f t="shared" si="4"/>
        <v>0</v>
      </c>
      <c r="I17" s="138">
        <f t="shared" si="4"/>
        <v>0</v>
      </c>
      <c r="J17" s="255"/>
      <c r="K17" s="138"/>
      <c r="L17" s="255"/>
      <c r="M17" s="257"/>
      <c r="N17" s="265"/>
    </row>
    <row r="18" spans="1:14" ht="14" thickTop="1" thickBot="1" x14ac:dyDescent="0.35">
      <c r="A18" s="140"/>
      <c r="B18" s="141"/>
      <c r="C18" s="142"/>
      <c r="D18" s="143"/>
      <c r="E18" s="143"/>
      <c r="F18" s="143"/>
      <c r="G18" s="144"/>
      <c r="H18" s="144"/>
      <c r="I18" s="144"/>
      <c r="J18" s="145"/>
      <c r="K18" s="146"/>
      <c r="L18" s="145"/>
      <c r="M18" s="143"/>
      <c r="N18" s="147"/>
    </row>
    <row r="19" spans="1:14" ht="13.5" thickTop="1" x14ac:dyDescent="0.3">
      <c r="A19" s="149"/>
      <c r="B19" s="150"/>
      <c r="C19" s="150"/>
      <c r="D19" s="150"/>
      <c r="E19" s="150"/>
      <c r="F19" s="150"/>
      <c r="G19" s="150"/>
      <c r="H19" s="150"/>
      <c r="I19" s="150"/>
      <c r="J19" s="150"/>
      <c r="K19" s="150"/>
      <c r="L19" s="150"/>
      <c r="M19" s="150"/>
      <c r="N19" s="151"/>
    </row>
    <row r="20" spans="1:14" x14ac:dyDescent="0.3">
      <c r="A20" s="152"/>
      <c r="N20" s="153"/>
    </row>
    <row r="21" spans="1:14" ht="14" x14ac:dyDescent="0.3">
      <c r="A21" s="152"/>
      <c r="B21" s="154" t="s">
        <v>139</v>
      </c>
      <c r="C21" s="155">
        <v>0.6</v>
      </c>
      <c r="N21" s="153"/>
    </row>
    <row r="22" spans="1:14" ht="14" x14ac:dyDescent="0.3">
      <c r="A22" s="152"/>
      <c r="B22" s="154" t="s">
        <v>140</v>
      </c>
      <c r="C22" s="155">
        <v>0.4</v>
      </c>
      <c r="N22" s="153"/>
    </row>
    <row r="23" spans="1:14" ht="14" x14ac:dyDescent="0.3">
      <c r="A23" s="152"/>
      <c r="B23" s="154" t="s">
        <v>141</v>
      </c>
      <c r="C23" s="155">
        <f>SUM(C21:C22)</f>
        <v>1</v>
      </c>
      <c r="N23" s="153"/>
    </row>
    <row r="24" spans="1:14" ht="14" x14ac:dyDescent="0.3">
      <c r="A24" s="152"/>
      <c r="B24" s="154"/>
      <c r="C24" s="156"/>
      <c r="N24" s="153"/>
    </row>
    <row r="25" spans="1:14" ht="28" x14ac:dyDescent="0.3">
      <c r="A25" s="152"/>
      <c r="B25" s="157" t="s">
        <v>142</v>
      </c>
      <c r="C25" s="155">
        <v>0.8</v>
      </c>
      <c r="N25" s="153"/>
    </row>
    <row r="26" spans="1:14" x14ac:dyDescent="0.3">
      <c r="A26" s="152"/>
      <c r="C26" s="158"/>
      <c r="N26" s="153"/>
    </row>
    <row r="27" spans="1:14" ht="15.5" x14ac:dyDescent="0.35">
      <c r="A27" s="152"/>
      <c r="B27" s="159" t="s">
        <v>143</v>
      </c>
      <c r="C27" s="122"/>
      <c r="D27" s="122"/>
      <c r="E27" s="122"/>
      <c r="F27" s="155">
        <v>0.7</v>
      </c>
      <c r="G27" s="122"/>
      <c r="H27" s="122"/>
      <c r="N27" s="153"/>
    </row>
    <row r="28" spans="1:14" ht="13.5" thickBot="1" x14ac:dyDescent="0.35">
      <c r="A28" s="160"/>
      <c r="B28" s="161"/>
      <c r="C28" s="161"/>
      <c r="D28" s="161"/>
      <c r="E28" s="161"/>
      <c r="F28" s="161"/>
      <c r="G28" s="161"/>
      <c r="H28" s="161"/>
      <c r="I28" s="161"/>
      <c r="J28" s="161"/>
      <c r="K28" s="161"/>
      <c r="L28" s="161"/>
      <c r="M28" s="161"/>
      <c r="N28" s="162"/>
    </row>
    <row r="29" spans="1:14" ht="13.5" thickTop="1" x14ac:dyDescent="0.3"/>
  </sheetData>
  <mergeCells count="48">
    <mergeCell ref="N16:N17"/>
    <mergeCell ref="A14:A15"/>
    <mergeCell ref="B14:B15"/>
    <mergeCell ref="J14:J15"/>
    <mergeCell ref="L14:L15"/>
    <mergeCell ref="M14:M15"/>
    <mergeCell ref="N14:N15"/>
    <mergeCell ref="A16:A17"/>
    <mergeCell ref="B16:B17"/>
    <mergeCell ref="J16:J17"/>
    <mergeCell ref="L16:L17"/>
    <mergeCell ref="M16:M17"/>
    <mergeCell ref="N12:N13"/>
    <mergeCell ref="A10:A11"/>
    <mergeCell ref="B10:B11"/>
    <mergeCell ref="J10:J11"/>
    <mergeCell ref="L10:L11"/>
    <mergeCell ref="M10:M11"/>
    <mergeCell ref="N10:N11"/>
    <mergeCell ref="A12:A13"/>
    <mergeCell ref="B12:B13"/>
    <mergeCell ref="J12:J13"/>
    <mergeCell ref="L12:L13"/>
    <mergeCell ref="M12:M13"/>
    <mergeCell ref="M4:M6"/>
    <mergeCell ref="N4:N7"/>
    <mergeCell ref="A8:A9"/>
    <mergeCell ref="B8:B9"/>
    <mergeCell ref="J8:J9"/>
    <mergeCell ref="L8:L9"/>
    <mergeCell ref="M8:M9"/>
    <mergeCell ref="N8:N9"/>
    <mergeCell ref="G4:G6"/>
    <mergeCell ref="H4:H6"/>
    <mergeCell ref="I4:I6"/>
    <mergeCell ref="J4:J6"/>
    <mergeCell ref="K4:K6"/>
    <mergeCell ref="L4:L6"/>
    <mergeCell ref="A1:B1"/>
    <mergeCell ref="D1:J2"/>
    <mergeCell ref="A2:B2"/>
    <mergeCell ref="D3:I3"/>
    <mergeCell ref="A4:A7"/>
    <mergeCell ref="B4:B7"/>
    <mergeCell ref="C4:C6"/>
    <mergeCell ref="D4:D6"/>
    <mergeCell ref="E4:E6"/>
    <mergeCell ref="F4:F6"/>
  </mergeCells>
  <conditionalFormatting sqref="J7:L7 C23">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מחוון איכות אשכול 3</vt:lpstr>
      <vt:lpstr>מחוון ראיון</vt:lpstr>
      <vt:lpstr>קריטריונים אשכול 3</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 Rechter</dc:creator>
  <cp:lastModifiedBy>בטי כהן</cp:lastModifiedBy>
  <dcterms:created xsi:type="dcterms:W3CDTF">2026-07-05T07:41:55Z</dcterms:created>
  <dcterms:modified xsi:type="dcterms:W3CDTF">2026-07-14T09:25:35Z</dcterms:modified>
</cp:coreProperties>
</file>